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chua_000\Documents\Steve Documents\Sports Analysis\"/>
    </mc:Choice>
  </mc:AlternateContent>
  <bookViews>
    <workbookView xWindow="0" yWindow="0" windowWidth="15120" windowHeight="10440"/>
  </bookViews>
  <sheets>
    <sheet name="Sheet1" sheetId="1" r:id="rId1"/>
    <sheet name="Age Histogra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1" i="1"/>
  <c r="B10" i="1"/>
  <c r="F3" i="2"/>
  <c r="F2" i="2"/>
  <c r="B5" i="1" l="1"/>
  <c r="B13" i="1" s="1"/>
  <c r="B14" i="1" s="1"/>
  <c r="B9" i="1"/>
</calcChain>
</file>

<file path=xl/sharedStrings.xml><?xml version="1.0" encoding="utf-8"?>
<sst xmlns="http://schemas.openxmlformats.org/spreadsheetml/2006/main" count="552" uniqueCount="237">
  <si>
    <t>Inputs</t>
  </si>
  <si>
    <t>Total Little Leaguers age 4-18</t>
  </si>
  <si>
    <t>Total Major Leaguers today</t>
  </si>
  <si>
    <t>Percentage born in US</t>
  </si>
  <si>
    <t>Number per year</t>
  </si>
  <si>
    <t>NO.</t>
  </si>
  <si>
    <t>NAME</t>
  </si>
  <si>
    <t>POS</t>
  </si>
  <si>
    <t>BAT</t>
  </si>
  <si>
    <t>THW</t>
  </si>
  <si>
    <t>AGE</t>
  </si>
  <si>
    <t>HT</t>
  </si>
  <si>
    <t>WT</t>
  </si>
  <si>
    <t>BIRTH PLACE</t>
  </si>
  <si>
    <t>SALARY</t>
  </si>
  <si>
    <t>Brad Brach</t>
  </si>
  <si>
    <t>RP</t>
  </si>
  <si>
    <t>R</t>
  </si>
  <si>
    <t>Freehold, NJ</t>
  </si>
  <si>
    <t>N/A</t>
  </si>
  <si>
    <t>Zach Britton</t>
  </si>
  <si>
    <t>L</t>
  </si>
  <si>
    <t>Panorama, CA</t>
  </si>
  <si>
    <t>Wei-Yin Chen</t>
  </si>
  <si>
    <t>SP</t>
  </si>
  <si>
    <t>Kaohsiung City, Taiwan</t>
  </si>
  <si>
    <t>Kevin Gausman</t>
  </si>
  <si>
    <t>Centennial, CO</t>
  </si>
  <si>
    <t>Tommy Hunter</t>
  </si>
  <si>
    <t>Indianapolis, IN</t>
  </si>
  <si>
    <t>Ubaldo Jimenez</t>
  </si>
  <si>
    <t>Nagua, Dominican Republic</t>
  </si>
  <si>
    <t>Brian Matusz</t>
  </si>
  <si>
    <t>Grand Junction, CO</t>
  </si>
  <si>
    <t>T.J. McFarland</t>
  </si>
  <si>
    <t>Palos Park, IL</t>
  </si>
  <si>
    <t>Andrew Miller</t>
  </si>
  <si>
    <t>Gainesville, FL</t>
  </si>
  <si>
    <t>Bud Norris</t>
  </si>
  <si>
    <t>Novato, CA</t>
  </si>
  <si>
    <t>Darren O'Day</t>
  </si>
  <si>
    <t>Jacksonville, FL</t>
  </si>
  <si>
    <t>Chris Tillman</t>
  </si>
  <si>
    <t>Anaheim, CA</t>
  </si>
  <si>
    <t>Nick Hundley</t>
  </si>
  <si>
    <t>C</t>
  </si>
  <si>
    <t>Corvallis, OR</t>
  </si>
  <si>
    <t>Caleb Joseph</t>
  </si>
  <si>
    <t>Nashville, TN</t>
  </si>
  <si>
    <t>Chris Davis</t>
  </si>
  <si>
    <t>1B</t>
  </si>
  <si>
    <t>Longview, TX</t>
  </si>
  <si>
    <t>Ryan Flaherty</t>
  </si>
  <si>
    <t>2B</t>
  </si>
  <si>
    <t>Portland, ME</t>
  </si>
  <si>
    <t>J.J. Hardy</t>
  </si>
  <si>
    <t>SS</t>
  </si>
  <si>
    <t>Tucson, AZ</t>
  </si>
  <si>
    <t>Cord Phelps</t>
  </si>
  <si>
    <t>B</t>
  </si>
  <si>
    <t>Stanford, CA</t>
  </si>
  <si>
    <t>Jonathan Schoop</t>
  </si>
  <si>
    <t>Willemstad, Netherlands Antilles</t>
  </si>
  <si>
    <t>Adam Jones</t>
  </si>
  <si>
    <t>CF</t>
  </si>
  <si>
    <t>San Diego, CA</t>
  </si>
  <si>
    <t>David Lough</t>
  </si>
  <si>
    <t>LF</t>
  </si>
  <si>
    <t>Akron, OH</t>
  </si>
  <si>
    <t>Nick Markakis</t>
  </si>
  <si>
    <t>RF</t>
  </si>
  <si>
    <t>Glen Cove, NY</t>
  </si>
  <si>
    <t>Steve Pearce</t>
  </si>
  <si>
    <t>Lakeland, FL</t>
  </si>
  <si>
    <t>Nelson Cruz</t>
  </si>
  <si>
    <t>DH</t>
  </si>
  <si>
    <t>Monte Cristi, Dominican Republic</t>
  </si>
  <si>
    <t>Delmon Young</t>
  </si>
  <si>
    <t>Montgomery, AL</t>
  </si>
  <si>
    <t>Luis Avilan</t>
  </si>
  <si>
    <t>Caracas, Venezuela</t>
  </si>
  <si>
    <t>David Carpenter</t>
  </si>
  <si>
    <t>Morgantown, WV</t>
  </si>
  <si>
    <t>David Hale</t>
  </si>
  <si>
    <t>Marietta, GA</t>
  </si>
  <si>
    <t>Aaron Harang</t>
  </si>
  <si>
    <t>Craig Kimbrel</t>
  </si>
  <si>
    <t>Huntsville, AL</t>
  </si>
  <si>
    <t>Mike Minor</t>
  </si>
  <si>
    <t>Chapel Hill, TN</t>
  </si>
  <si>
    <t>James Russell</t>
  </si>
  <si>
    <t>Cincinnati, OH</t>
  </si>
  <si>
    <t>Ervin Santana</t>
  </si>
  <si>
    <t>San Cristobal, Dominican Republic</t>
  </si>
  <si>
    <t>Julio Teheran</t>
  </si>
  <si>
    <t>Cartagena, Colombia</t>
  </si>
  <si>
    <t>Anthony Varvaro</t>
  </si>
  <si>
    <t>Staten Island, NY</t>
  </si>
  <si>
    <t>Jordan Walden</t>
  </si>
  <si>
    <t>Fort Worth, TX</t>
  </si>
  <si>
    <t>Alex Wood</t>
  </si>
  <si>
    <t>Charlotte, NC</t>
  </si>
  <si>
    <t>Evan Gattis</t>
  </si>
  <si>
    <t>Dallas, TX</t>
  </si>
  <si>
    <t>Gerald Laird</t>
  </si>
  <si>
    <t>Westminster, CA</t>
  </si>
  <si>
    <t>Freddie Freeman</t>
  </si>
  <si>
    <t>Fountain Valley, CA</t>
  </si>
  <si>
    <t>Phil Gosselin</t>
  </si>
  <si>
    <t>Bryn Mawr, PA</t>
  </si>
  <si>
    <t>Chris Johnson</t>
  </si>
  <si>
    <t>3B</t>
  </si>
  <si>
    <t>Naples, FL</t>
  </si>
  <si>
    <t>Tommy La Stella</t>
  </si>
  <si>
    <t>Westwood, NJ</t>
  </si>
  <si>
    <t>Ramiro Pena</t>
  </si>
  <si>
    <t>Monterrey, Mexico</t>
  </si>
  <si>
    <t>Andrelton Simmons</t>
  </si>
  <si>
    <t>Mundo-Novo, Netherlands Antilles</t>
  </si>
  <si>
    <t>Emilio Bonifacio</t>
  </si>
  <si>
    <t>Santo Domingo, Dominican Republic</t>
  </si>
  <si>
    <t>Ryan Doumit</t>
  </si>
  <si>
    <t>Moses Lake, WA</t>
  </si>
  <si>
    <t>Jason Heyward</t>
  </si>
  <si>
    <t>Ridgewood, NJ</t>
  </si>
  <si>
    <t>B.J. Upton</t>
  </si>
  <si>
    <t>Norfolk, VA</t>
  </si>
  <si>
    <t>Justin Upton</t>
  </si>
  <si>
    <t>Ronald Belisario</t>
  </si>
  <si>
    <t>Maracay, Venezuela</t>
  </si>
  <si>
    <t>Scott Carroll</t>
  </si>
  <si>
    <t>Kansas City, MO</t>
  </si>
  <si>
    <t>Maikel Cleto</t>
  </si>
  <si>
    <t>John Danks</t>
  </si>
  <si>
    <t>Austin, TX</t>
  </si>
  <si>
    <t>Matt Lindstrom</t>
  </si>
  <si>
    <t>Rexburg, ID</t>
  </si>
  <si>
    <t>Hector Noesi</t>
  </si>
  <si>
    <t>Esperanza, Dominican Republic</t>
  </si>
  <si>
    <t>Jake Petricka</t>
  </si>
  <si>
    <t>Northfield, MN</t>
  </si>
  <si>
    <t>Zach Putnam</t>
  </si>
  <si>
    <t>Rochester, MI</t>
  </si>
  <si>
    <t>Jose Quintana</t>
  </si>
  <si>
    <t>Arjona, Colombia</t>
  </si>
  <si>
    <t>Chris Sale</t>
  </si>
  <si>
    <t>Daniel Webb</t>
  </si>
  <si>
    <t>Paducah, KY</t>
  </si>
  <si>
    <t>Tyler Flowers</t>
  </si>
  <si>
    <t>Roswell, GA</t>
  </si>
  <si>
    <t>Adrian Nieto</t>
  </si>
  <si>
    <t>Havana, Cuba</t>
  </si>
  <si>
    <t>Jose Abreu</t>
  </si>
  <si>
    <t>Cruces, Cuba</t>
  </si>
  <si>
    <t>Leury Garcia</t>
  </si>
  <si>
    <t>Santiago, Dominican Republic</t>
  </si>
  <si>
    <t>Conor Gillaspie</t>
  </si>
  <si>
    <t>Omaha, NE</t>
  </si>
  <si>
    <t>Alexei Ramirez</t>
  </si>
  <si>
    <t>Pinar del Rio, Cuba</t>
  </si>
  <si>
    <t>Carlos Sanchez</t>
  </si>
  <si>
    <t>Jordan Danks</t>
  </si>
  <si>
    <t>Alejandro De Aza</t>
  </si>
  <si>
    <t>Guaymate, Dominican Republic</t>
  </si>
  <si>
    <t>Avisail Garcia</t>
  </si>
  <si>
    <t>Anaco Edo, Venezuela</t>
  </si>
  <si>
    <t>Dayan Viciedo</t>
  </si>
  <si>
    <t>Remedios, Cuba</t>
  </si>
  <si>
    <t>Adam Dunn</t>
  </si>
  <si>
    <t>Houston, TX</t>
  </si>
  <si>
    <t>Paul Konerko</t>
  </si>
  <si>
    <t>Providence, RI</t>
  </si>
  <si>
    <t>Jake Arrieta</t>
  </si>
  <si>
    <t>Farmington, MO</t>
  </si>
  <si>
    <t>Kyuji Fujikawa</t>
  </si>
  <si>
    <t>Kochi City, Japan</t>
  </si>
  <si>
    <t>Justin Grimm</t>
  </si>
  <si>
    <t>Bristol, TN</t>
  </si>
  <si>
    <t>Kyle Hendricks</t>
  </si>
  <si>
    <t>Newport Beach, CA</t>
  </si>
  <si>
    <t>Neil Ramirez</t>
  </si>
  <si>
    <t>Virginia Beach, VA</t>
  </si>
  <si>
    <t>Hector Rondon</t>
  </si>
  <si>
    <t>Guatire, Venezuela</t>
  </si>
  <si>
    <t>Zac Rosscup</t>
  </si>
  <si>
    <t>Clackamas, OR</t>
  </si>
  <si>
    <t>Pedro Strop</t>
  </si>
  <si>
    <t>Jacob Turner</t>
  </si>
  <si>
    <t>Saint Charles, MO</t>
  </si>
  <si>
    <t>Carlos Villanueva</t>
  </si>
  <si>
    <t>Tsuyoshi Wada</t>
  </si>
  <si>
    <t>Izumo, Japan</t>
  </si>
  <si>
    <t>Travis Wood</t>
  </si>
  <si>
    <t>Little Rock, AR</t>
  </si>
  <si>
    <t>Wesley Wright</t>
  </si>
  <si>
    <t>John Baker</t>
  </si>
  <si>
    <t>Alameda, CA</t>
  </si>
  <si>
    <t>Welington Castillo</t>
  </si>
  <si>
    <t>San Isidro, Dominican Republic</t>
  </si>
  <si>
    <t>Javier Baez</t>
  </si>
  <si>
    <t>Bayamon, Puerto Rico</t>
  </si>
  <si>
    <t>Anthony Rizzo</t>
  </si>
  <si>
    <t>Fort Lauderdale, FL</t>
  </si>
  <si>
    <t>Chris Valaika</t>
  </si>
  <si>
    <t>Santa Monica, CA</t>
  </si>
  <si>
    <t>Luis Valbuena</t>
  </si>
  <si>
    <t>Sucre, Venezuela</t>
  </si>
  <si>
    <t>Logan Watkins</t>
  </si>
  <si>
    <t>Wichita, KS</t>
  </si>
  <si>
    <t>Arismendy Alcantara</t>
  </si>
  <si>
    <t>Chris Coghlan</t>
  </si>
  <si>
    <t>Rockville, MD</t>
  </si>
  <si>
    <t>Justin Ruggiano</t>
  </si>
  <si>
    <t>Ryan Sweeney</t>
  </si>
  <si>
    <t>Cedar Rapids, IA</t>
  </si>
  <si>
    <t>Matt Szczur</t>
  </si>
  <si>
    <t>Cape May, NJ</t>
  </si>
  <si>
    <t>Orioles, Braves, White Sox, and Cubs Active Rosters</t>
  </si>
  <si>
    <t>More</t>
  </si>
  <si>
    <t>Frequency</t>
  </si>
  <si>
    <t>Ages</t>
  </si>
  <si>
    <t>Years covered in meaty part of range 24-30</t>
  </si>
  <si>
    <t xml:space="preserve">Number per year </t>
  </si>
  <si>
    <t>Probability of making it</t>
  </si>
  <si>
    <t xml:space="preserve">Or 1 in </t>
  </si>
  <si>
    <t>Years covered in meaty part of range 6-14</t>
  </si>
  <si>
    <t>Total MLB players born in the US</t>
  </si>
  <si>
    <t>Description</t>
  </si>
  <si>
    <t>Number</t>
  </si>
  <si>
    <t>From WSJ</t>
  </si>
  <si>
    <t>From MLB.com</t>
  </si>
  <si>
    <t>B7 x B8</t>
  </si>
  <si>
    <t>Check out histogram on other sheet</t>
  </si>
  <si>
    <t>B9 / B11</t>
  </si>
  <si>
    <t>B3 / B4</t>
  </si>
  <si>
    <t>B11 / B5</t>
  </si>
  <si>
    <t>1 / B13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</si>
</sst>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6" formatCode="0.0"/>
    <numFmt numFmtId="168" formatCode="0.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1" xfId="0" applyBorder="1"/>
    <xf numFmtId="9" fontId="0" fillId="0" borderId="1" xfId="0" applyNumberFormat="1" applyBorder="1"/>
    <xf numFmtId="16" fontId="0" fillId="0" borderId="0" xfId="0" applyNumberFormat="1"/>
    <xf numFmtId="6" fontId="0" fillId="0" borderId="0" xfId="0" applyNumberFormat="1"/>
    <xf numFmtId="17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166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'Age Histogram'!$Q$5:$Q$23</c:f>
              <c:strCache>
                <c:ptCount val="19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More</c:v>
                </c:pt>
              </c:strCache>
            </c:strRef>
          </c:cat>
          <c:val>
            <c:numRef>
              <c:f>'Age Histogram'!$R$5:$R$23</c:f>
              <c:numCache>
                <c:formatCode>General</c:formatCode>
                <c:ptCount val="19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13</c:v>
                </c:pt>
                <c:pt idx="8">
                  <c:v>16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05672"/>
        <c:axId val="406899792"/>
      </c:barChart>
      <c:catAx>
        <c:axId val="406905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6899792"/>
        <c:crosses val="autoZero"/>
        <c:auto val="1"/>
        <c:lblAlgn val="ctr"/>
        <c:lblOffset val="100"/>
        <c:noMultiLvlLbl val="0"/>
      </c:catAx>
      <c:valAx>
        <c:axId val="406899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6905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238124</xdr:colOff>
      <xdr:row>3</xdr:row>
      <xdr:rowOff>180975</xdr:rowOff>
    </xdr:from>
    <xdr:to>
      <xdr:col>27</xdr:col>
      <xdr:colOff>323849</xdr:colOff>
      <xdr:row>20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B12" sqref="B12"/>
    </sheetView>
  </sheetViews>
  <sheetFormatPr defaultRowHeight="15" x14ac:dyDescent="0.25"/>
  <cols>
    <col min="1" max="1" width="38.28515625" bestFit="1" customWidth="1"/>
    <col min="3" max="3" width="15.85546875" customWidth="1"/>
  </cols>
  <sheetData>
    <row r="2" spans="1:3" x14ac:dyDescent="0.25">
      <c r="A2" s="1" t="s">
        <v>0</v>
      </c>
      <c r="C2" s="16" t="s">
        <v>227</v>
      </c>
    </row>
    <row r="3" spans="1:3" x14ac:dyDescent="0.25">
      <c r="A3" t="s">
        <v>1</v>
      </c>
      <c r="B3" s="2">
        <v>2500000</v>
      </c>
      <c r="C3" s="14" t="s">
        <v>229</v>
      </c>
    </row>
    <row r="4" spans="1:3" x14ac:dyDescent="0.25">
      <c r="A4" t="s">
        <v>225</v>
      </c>
      <c r="B4">
        <f>14-6+1</f>
        <v>9</v>
      </c>
      <c r="C4" s="14" t="s">
        <v>228</v>
      </c>
    </row>
    <row r="5" spans="1:3" x14ac:dyDescent="0.25">
      <c r="A5" t="s">
        <v>4</v>
      </c>
      <c r="B5" s="2">
        <f>+B3/B4</f>
        <v>277777.77777777775</v>
      </c>
      <c r="C5" s="14" t="s">
        <v>234</v>
      </c>
    </row>
    <row r="6" spans="1:3" x14ac:dyDescent="0.25">
      <c r="C6" s="14"/>
    </row>
    <row r="7" spans="1:3" x14ac:dyDescent="0.25">
      <c r="A7" t="s">
        <v>2</v>
      </c>
      <c r="B7">
        <v>800</v>
      </c>
      <c r="C7" s="14"/>
    </row>
    <row r="8" spans="1:3" x14ac:dyDescent="0.25">
      <c r="A8" s="3" t="s">
        <v>3</v>
      </c>
      <c r="B8" s="4">
        <v>0.72</v>
      </c>
      <c r="C8" s="14" t="s">
        <v>230</v>
      </c>
    </row>
    <row r="9" spans="1:3" x14ac:dyDescent="0.25">
      <c r="A9" t="s">
        <v>226</v>
      </c>
      <c r="B9">
        <f>B7*B8</f>
        <v>576</v>
      </c>
      <c r="C9" s="14" t="s">
        <v>231</v>
      </c>
    </row>
    <row r="10" spans="1:3" x14ac:dyDescent="0.25">
      <c r="A10" s="3" t="s">
        <v>221</v>
      </c>
      <c r="B10" s="3">
        <f>30-24+1</f>
        <v>7</v>
      </c>
      <c r="C10" s="15" t="s">
        <v>232</v>
      </c>
    </row>
    <row r="11" spans="1:3" x14ac:dyDescent="0.25">
      <c r="A11" t="s">
        <v>222</v>
      </c>
      <c r="B11" s="12">
        <f>+B9/B10</f>
        <v>82.285714285714292</v>
      </c>
      <c r="C11" s="14" t="s">
        <v>233</v>
      </c>
    </row>
    <row r="12" spans="1:3" x14ac:dyDescent="0.25">
      <c r="C12" s="14"/>
    </row>
    <row r="13" spans="1:3" x14ac:dyDescent="0.25">
      <c r="A13" t="s">
        <v>223</v>
      </c>
      <c r="B13" s="13">
        <f>+B11/B5</f>
        <v>2.962285714285715E-4</v>
      </c>
      <c r="C13" s="14" t="s">
        <v>235</v>
      </c>
    </row>
    <row r="14" spans="1:3" x14ac:dyDescent="0.25">
      <c r="A14" t="s">
        <v>224</v>
      </c>
      <c r="B14" s="2">
        <f>1/B13</f>
        <v>3375.7716049382707</v>
      </c>
      <c r="C14" s="14" t="s">
        <v>236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opLeftCell="O3" workbookViewId="0">
      <selection activeCell="R8" sqref="R8"/>
    </sheetView>
  </sheetViews>
  <sheetFormatPr defaultRowHeight="15" x14ac:dyDescent="0.25"/>
  <cols>
    <col min="2" max="2" width="19.5703125" bestFit="1" customWidth="1"/>
  </cols>
  <sheetData>
    <row r="1" spans="1:18" x14ac:dyDescent="0.25">
      <c r="A1" t="s">
        <v>217</v>
      </c>
    </row>
    <row r="2" spans="1:18" x14ac:dyDescent="0.25">
      <c r="F2">
        <f>MIN(F5:F103)</f>
        <v>21</v>
      </c>
    </row>
    <row r="3" spans="1:18" ht="15.75" thickBot="1" x14ac:dyDescent="0.3">
      <c r="F3">
        <f>MAX(F5:F103)</f>
        <v>38</v>
      </c>
      <c r="N3" t="s">
        <v>220</v>
      </c>
    </row>
    <row r="4" spans="1:18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  <c r="J4" t="s">
        <v>14</v>
      </c>
      <c r="N4">
        <v>21</v>
      </c>
      <c r="Q4" s="11" t="s">
        <v>220</v>
      </c>
      <c r="R4" s="11" t="s">
        <v>219</v>
      </c>
    </row>
    <row r="5" spans="1:18" x14ac:dyDescent="0.25">
      <c r="A5">
        <v>35</v>
      </c>
      <c r="B5" t="s">
        <v>15</v>
      </c>
      <c r="C5" t="s">
        <v>16</v>
      </c>
      <c r="D5" t="s">
        <v>17</v>
      </c>
      <c r="E5" t="s">
        <v>17</v>
      </c>
      <c r="F5">
        <v>28</v>
      </c>
      <c r="G5" s="5">
        <v>41796</v>
      </c>
      <c r="H5">
        <v>215</v>
      </c>
      <c r="I5" t="s">
        <v>18</v>
      </c>
      <c r="J5" t="s">
        <v>19</v>
      </c>
      <c r="N5">
        <v>22</v>
      </c>
      <c r="Q5" s="8">
        <v>21</v>
      </c>
      <c r="R5" s="9">
        <v>1</v>
      </c>
    </row>
    <row r="6" spans="1:18" x14ac:dyDescent="0.25">
      <c r="A6">
        <v>53</v>
      </c>
      <c r="B6" t="s">
        <v>20</v>
      </c>
      <c r="C6" t="s">
        <v>16</v>
      </c>
      <c r="D6" t="s">
        <v>21</v>
      </c>
      <c r="E6" t="s">
        <v>21</v>
      </c>
      <c r="F6">
        <v>26</v>
      </c>
      <c r="G6" s="5">
        <v>41793</v>
      </c>
      <c r="H6">
        <v>195</v>
      </c>
      <c r="I6" t="s">
        <v>22</v>
      </c>
      <c r="J6" s="6">
        <v>521500</v>
      </c>
      <c r="N6">
        <v>23</v>
      </c>
      <c r="Q6" s="8">
        <v>22</v>
      </c>
      <c r="R6" s="9">
        <v>3</v>
      </c>
    </row>
    <row r="7" spans="1:18" x14ac:dyDescent="0.25">
      <c r="A7">
        <v>16</v>
      </c>
      <c r="B7" t="s">
        <v>23</v>
      </c>
      <c r="C7" t="s">
        <v>24</v>
      </c>
      <c r="D7" t="s">
        <v>21</v>
      </c>
      <c r="E7" t="s">
        <v>21</v>
      </c>
      <c r="F7">
        <v>29</v>
      </c>
      <c r="G7" s="7">
        <v>36678</v>
      </c>
      <c r="H7">
        <v>195</v>
      </c>
      <c r="I7" t="s">
        <v>25</v>
      </c>
      <c r="J7" s="6">
        <v>4155333</v>
      </c>
      <c r="N7">
        <v>24</v>
      </c>
      <c r="Q7" s="8">
        <v>23</v>
      </c>
      <c r="R7" s="9">
        <v>6</v>
      </c>
    </row>
    <row r="8" spans="1:18" x14ac:dyDescent="0.25">
      <c r="A8">
        <v>39</v>
      </c>
      <c r="B8" t="s">
        <v>26</v>
      </c>
      <c r="C8" t="s">
        <v>24</v>
      </c>
      <c r="D8" t="s">
        <v>21</v>
      </c>
      <c r="E8" t="s">
        <v>17</v>
      </c>
      <c r="F8">
        <v>23</v>
      </c>
      <c r="G8" s="5">
        <v>41793</v>
      </c>
      <c r="H8">
        <v>190</v>
      </c>
      <c r="I8" t="s">
        <v>27</v>
      </c>
      <c r="J8" t="s">
        <v>19</v>
      </c>
      <c r="N8">
        <v>25</v>
      </c>
      <c r="Q8" s="8">
        <v>24</v>
      </c>
      <c r="R8" s="9">
        <v>5</v>
      </c>
    </row>
    <row r="9" spans="1:18" x14ac:dyDescent="0.25">
      <c r="A9">
        <v>29</v>
      </c>
      <c r="B9" t="s">
        <v>28</v>
      </c>
      <c r="C9" t="s">
        <v>16</v>
      </c>
      <c r="D9" t="s">
        <v>17</v>
      </c>
      <c r="E9" t="s">
        <v>17</v>
      </c>
      <c r="F9">
        <v>28</v>
      </c>
      <c r="G9" s="5">
        <v>41793</v>
      </c>
      <c r="H9">
        <v>248</v>
      </c>
      <c r="I9" t="s">
        <v>29</v>
      </c>
      <c r="J9" s="6">
        <v>3000000</v>
      </c>
      <c r="N9">
        <v>26</v>
      </c>
      <c r="Q9" s="8">
        <v>25</v>
      </c>
      <c r="R9" s="9">
        <v>13</v>
      </c>
    </row>
    <row r="10" spans="1:18" x14ac:dyDescent="0.25">
      <c r="A10">
        <v>31</v>
      </c>
      <c r="B10" t="s">
        <v>30</v>
      </c>
      <c r="C10" t="s">
        <v>24</v>
      </c>
      <c r="D10" t="s">
        <v>17</v>
      </c>
      <c r="E10" t="s">
        <v>17</v>
      </c>
      <c r="F10">
        <v>30</v>
      </c>
      <c r="G10" s="5">
        <v>41795</v>
      </c>
      <c r="H10">
        <v>210</v>
      </c>
      <c r="I10" t="s">
        <v>31</v>
      </c>
      <c r="J10" s="6">
        <v>10923103</v>
      </c>
      <c r="N10">
        <v>27</v>
      </c>
      <c r="Q10" s="8">
        <v>26</v>
      </c>
      <c r="R10" s="9">
        <v>11</v>
      </c>
    </row>
    <row r="11" spans="1:18" x14ac:dyDescent="0.25">
      <c r="A11">
        <v>17</v>
      </c>
      <c r="B11" t="s">
        <v>32</v>
      </c>
      <c r="C11" t="s">
        <v>16</v>
      </c>
      <c r="D11" t="s">
        <v>21</v>
      </c>
      <c r="E11" t="s">
        <v>21</v>
      </c>
      <c r="F11">
        <v>27</v>
      </c>
      <c r="G11" s="5">
        <v>41795</v>
      </c>
      <c r="H11">
        <v>190</v>
      </c>
      <c r="I11" t="s">
        <v>33</v>
      </c>
      <c r="J11" s="6">
        <v>2400000</v>
      </c>
      <c r="N11">
        <v>28</v>
      </c>
      <c r="Q11" s="8">
        <v>27</v>
      </c>
      <c r="R11" s="9">
        <v>8</v>
      </c>
    </row>
    <row r="12" spans="1:18" x14ac:dyDescent="0.25">
      <c r="A12">
        <v>66</v>
      </c>
      <c r="B12" t="s">
        <v>34</v>
      </c>
      <c r="C12" t="s">
        <v>16</v>
      </c>
      <c r="D12" t="s">
        <v>21</v>
      </c>
      <c r="E12" t="s">
        <v>21</v>
      </c>
      <c r="F12">
        <v>25</v>
      </c>
      <c r="G12" s="5">
        <v>41793</v>
      </c>
      <c r="H12">
        <v>220</v>
      </c>
      <c r="I12" t="s">
        <v>35</v>
      </c>
      <c r="J12" t="s">
        <v>19</v>
      </c>
      <c r="N12">
        <v>29</v>
      </c>
      <c r="Q12" s="8">
        <v>28</v>
      </c>
      <c r="R12" s="9">
        <v>13</v>
      </c>
    </row>
    <row r="13" spans="1:18" x14ac:dyDescent="0.25">
      <c r="A13">
        <v>48</v>
      </c>
      <c r="B13" t="s">
        <v>36</v>
      </c>
      <c r="C13" t="s">
        <v>16</v>
      </c>
      <c r="D13" t="s">
        <v>21</v>
      </c>
      <c r="E13" t="s">
        <v>21</v>
      </c>
      <c r="F13">
        <v>29</v>
      </c>
      <c r="G13" s="5">
        <v>41797</v>
      </c>
      <c r="H13">
        <v>210</v>
      </c>
      <c r="I13" t="s">
        <v>37</v>
      </c>
      <c r="J13" s="6">
        <v>1903125</v>
      </c>
      <c r="N13">
        <v>30</v>
      </c>
      <c r="Q13" s="8">
        <v>29</v>
      </c>
      <c r="R13" s="9">
        <v>16</v>
      </c>
    </row>
    <row r="14" spans="1:18" x14ac:dyDescent="0.25">
      <c r="A14">
        <v>25</v>
      </c>
      <c r="B14" t="s">
        <v>38</v>
      </c>
      <c r="C14" t="s">
        <v>24</v>
      </c>
      <c r="D14" t="s">
        <v>17</v>
      </c>
      <c r="E14" t="s">
        <v>17</v>
      </c>
      <c r="F14">
        <v>29</v>
      </c>
      <c r="G14" s="7">
        <v>36678</v>
      </c>
      <c r="H14">
        <v>195</v>
      </c>
      <c r="I14" t="s">
        <v>39</v>
      </c>
      <c r="J14" s="6">
        <v>5300000</v>
      </c>
      <c r="N14">
        <v>31</v>
      </c>
      <c r="Q14" s="8">
        <v>30</v>
      </c>
      <c r="R14" s="9">
        <v>6</v>
      </c>
    </row>
    <row r="15" spans="1:18" x14ac:dyDescent="0.25">
      <c r="A15">
        <v>56</v>
      </c>
      <c r="B15" t="s">
        <v>40</v>
      </c>
      <c r="C15" t="s">
        <v>16</v>
      </c>
      <c r="D15" t="s">
        <v>17</v>
      </c>
      <c r="E15" t="s">
        <v>17</v>
      </c>
      <c r="F15">
        <v>31</v>
      </c>
      <c r="G15" s="5">
        <v>41794</v>
      </c>
      <c r="H15">
        <v>220</v>
      </c>
      <c r="I15" t="s">
        <v>41</v>
      </c>
      <c r="J15" s="6">
        <v>3200000</v>
      </c>
      <c r="N15">
        <v>32</v>
      </c>
      <c r="Q15" s="8">
        <v>31</v>
      </c>
      <c r="R15" s="9">
        <v>4</v>
      </c>
    </row>
    <row r="16" spans="1:18" x14ac:dyDescent="0.25">
      <c r="A16">
        <v>30</v>
      </c>
      <c r="B16" t="s">
        <v>42</v>
      </c>
      <c r="C16" t="s">
        <v>24</v>
      </c>
      <c r="D16" t="s">
        <v>17</v>
      </c>
      <c r="E16" t="s">
        <v>17</v>
      </c>
      <c r="F16">
        <v>26</v>
      </c>
      <c r="G16" s="5">
        <v>41795</v>
      </c>
      <c r="H16">
        <v>200</v>
      </c>
      <c r="I16" t="s">
        <v>43</v>
      </c>
      <c r="J16" s="6">
        <v>546000</v>
      </c>
      <c r="N16">
        <v>33</v>
      </c>
      <c r="Q16" s="8">
        <v>32</v>
      </c>
      <c r="R16" s="9">
        <v>3</v>
      </c>
    </row>
    <row r="17" spans="1:18" x14ac:dyDescent="0.25">
      <c r="A17">
        <v>40</v>
      </c>
      <c r="B17" t="s">
        <v>44</v>
      </c>
      <c r="C17" t="s">
        <v>45</v>
      </c>
      <c r="D17" t="s">
        <v>17</v>
      </c>
      <c r="E17" t="s">
        <v>17</v>
      </c>
      <c r="F17">
        <v>30</v>
      </c>
      <c r="G17" s="5">
        <v>41791</v>
      </c>
      <c r="H17">
        <v>196</v>
      </c>
      <c r="I17" t="s">
        <v>46</v>
      </c>
      <c r="J17" s="6">
        <v>4000000</v>
      </c>
      <c r="N17">
        <v>34</v>
      </c>
      <c r="Q17" s="8">
        <v>33</v>
      </c>
      <c r="R17" s="9">
        <v>3</v>
      </c>
    </row>
    <row r="18" spans="1:18" x14ac:dyDescent="0.25">
      <c r="A18">
        <v>36</v>
      </c>
      <c r="B18" t="s">
        <v>47</v>
      </c>
      <c r="C18" t="s">
        <v>45</v>
      </c>
      <c r="D18" t="s">
        <v>17</v>
      </c>
      <c r="E18" t="s">
        <v>17</v>
      </c>
      <c r="F18">
        <v>28</v>
      </c>
      <c r="G18" s="5">
        <v>41793</v>
      </c>
      <c r="H18">
        <v>180</v>
      </c>
      <c r="I18" t="s">
        <v>48</v>
      </c>
      <c r="J18" t="s">
        <v>19</v>
      </c>
      <c r="N18">
        <v>35</v>
      </c>
      <c r="Q18" s="8">
        <v>34</v>
      </c>
      <c r="R18" s="9">
        <v>5</v>
      </c>
    </row>
    <row r="19" spans="1:18" x14ac:dyDescent="0.25">
      <c r="A19">
        <v>19</v>
      </c>
      <c r="B19" t="s">
        <v>49</v>
      </c>
      <c r="C19" t="s">
        <v>50</v>
      </c>
      <c r="D19" t="s">
        <v>21</v>
      </c>
      <c r="E19" t="s">
        <v>17</v>
      </c>
      <c r="F19">
        <v>28</v>
      </c>
      <c r="G19" s="5">
        <v>41793</v>
      </c>
      <c r="H19">
        <v>232</v>
      </c>
      <c r="I19" t="s">
        <v>51</v>
      </c>
      <c r="J19" s="6">
        <v>10350000</v>
      </c>
      <c r="N19">
        <v>36</v>
      </c>
      <c r="Q19" s="8">
        <v>35</v>
      </c>
      <c r="R19" s="9">
        <v>0</v>
      </c>
    </row>
    <row r="20" spans="1:18" x14ac:dyDescent="0.25">
      <c r="A20">
        <v>3</v>
      </c>
      <c r="B20" t="s">
        <v>52</v>
      </c>
      <c r="C20" t="s">
        <v>53</v>
      </c>
      <c r="D20" t="s">
        <v>21</v>
      </c>
      <c r="E20" t="s">
        <v>17</v>
      </c>
      <c r="F20">
        <v>28</v>
      </c>
      <c r="G20" s="5">
        <v>41793</v>
      </c>
      <c r="H20">
        <v>220</v>
      </c>
      <c r="I20" t="s">
        <v>54</v>
      </c>
      <c r="J20" s="6">
        <v>512500</v>
      </c>
      <c r="N20">
        <v>37</v>
      </c>
      <c r="Q20" s="8">
        <v>36</v>
      </c>
      <c r="R20" s="9">
        <v>1</v>
      </c>
    </row>
    <row r="21" spans="1:18" x14ac:dyDescent="0.25">
      <c r="A21">
        <v>2</v>
      </c>
      <c r="B21" t="s">
        <v>55</v>
      </c>
      <c r="C21" t="s">
        <v>56</v>
      </c>
      <c r="D21" t="s">
        <v>17</v>
      </c>
      <c r="E21" t="s">
        <v>17</v>
      </c>
      <c r="F21">
        <v>32</v>
      </c>
      <c r="G21" s="5">
        <v>41791</v>
      </c>
      <c r="H21">
        <v>200</v>
      </c>
      <c r="I21" t="s">
        <v>57</v>
      </c>
      <c r="J21" s="6">
        <v>7916667</v>
      </c>
      <c r="N21">
        <v>38</v>
      </c>
      <c r="Q21" s="8">
        <v>37</v>
      </c>
      <c r="R21" s="9">
        <v>0</v>
      </c>
    </row>
    <row r="22" spans="1:18" x14ac:dyDescent="0.25">
      <c r="A22">
        <v>38</v>
      </c>
      <c r="B22" t="s">
        <v>58</v>
      </c>
      <c r="C22" t="s">
        <v>53</v>
      </c>
      <c r="D22" t="s">
        <v>59</v>
      </c>
      <c r="E22" t="s">
        <v>17</v>
      </c>
      <c r="F22">
        <v>27</v>
      </c>
      <c r="G22" s="5">
        <v>41792</v>
      </c>
      <c r="H22">
        <v>200</v>
      </c>
      <c r="I22" t="s">
        <v>60</v>
      </c>
      <c r="J22" t="s">
        <v>19</v>
      </c>
      <c r="Q22" s="8">
        <v>38</v>
      </c>
      <c r="R22" s="9">
        <v>1</v>
      </c>
    </row>
    <row r="23" spans="1:18" ht="15.75" thickBot="1" x14ac:dyDescent="0.3">
      <c r="A23">
        <v>6</v>
      </c>
      <c r="B23" t="s">
        <v>61</v>
      </c>
      <c r="C23" t="s">
        <v>53</v>
      </c>
      <c r="D23" t="s">
        <v>17</v>
      </c>
      <c r="E23" t="s">
        <v>17</v>
      </c>
      <c r="F23">
        <v>22</v>
      </c>
      <c r="G23" s="5">
        <v>41791</v>
      </c>
      <c r="H23">
        <v>195</v>
      </c>
      <c r="I23" t="s">
        <v>62</v>
      </c>
      <c r="J23" s="6">
        <v>500500</v>
      </c>
      <c r="Q23" s="10" t="s">
        <v>218</v>
      </c>
      <c r="R23" s="10">
        <v>0</v>
      </c>
    </row>
    <row r="24" spans="1:18" x14ac:dyDescent="0.25">
      <c r="A24">
        <v>10</v>
      </c>
      <c r="B24" t="s">
        <v>63</v>
      </c>
      <c r="C24" t="s">
        <v>64</v>
      </c>
      <c r="D24" t="s">
        <v>17</v>
      </c>
      <c r="E24" t="s">
        <v>17</v>
      </c>
      <c r="F24">
        <v>29</v>
      </c>
      <c r="G24" s="5">
        <v>41792</v>
      </c>
      <c r="H24">
        <v>215</v>
      </c>
      <c r="I24" t="s">
        <v>65</v>
      </c>
      <c r="J24" s="6">
        <v>13123520</v>
      </c>
    </row>
    <row r="25" spans="1:18" x14ac:dyDescent="0.25">
      <c r="A25">
        <v>9</v>
      </c>
      <c r="B25" t="s">
        <v>66</v>
      </c>
      <c r="C25" t="s">
        <v>67</v>
      </c>
      <c r="D25" t="s">
        <v>21</v>
      </c>
      <c r="E25" t="s">
        <v>21</v>
      </c>
      <c r="F25">
        <v>28</v>
      </c>
      <c r="G25" s="5">
        <v>41769</v>
      </c>
      <c r="H25">
        <v>175</v>
      </c>
      <c r="I25" t="s">
        <v>68</v>
      </c>
      <c r="J25" s="6">
        <v>510500</v>
      </c>
    </row>
    <row r="26" spans="1:18" x14ac:dyDescent="0.25">
      <c r="A26">
        <v>21</v>
      </c>
      <c r="B26" t="s">
        <v>69</v>
      </c>
      <c r="C26" t="s">
        <v>70</v>
      </c>
      <c r="D26" t="s">
        <v>21</v>
      </c>
      <c r="E26" t="s">
        <v>21</v>
      </c>
      <c r="F26">
        <v>30</v>
      </c>
      <c r="G26" s="5">
        <v>41792</v>
      </c>
      <c r="H26">
        <v>200</v>
      </c>
      <c r="I26" t="s">
        <v>71</v>
      </c>
      <c r="J26" s="6">
        <v>15350000</v>
      </c>
    </row>
    <row r="27" spans="1:18" x14ac:dyDescent="0.25">
      <c r="A27">
        <v>28</v>
      </c>
      <c r="B27" t="s">
        <v>72</v>
      </c>
      <c r="C27" t="s">
        <v>67</v>
      </c>
      <c r="D27" t="s">
        <v>17</v>
      </c>
      <c r="E27" t="s">
        <v>17</v>
      </c>
      <c r="F27">
        <v>31</v>
      </c>
      <c r="G27" s="5">
        <v>41770</v>
      </c>
      <c r="H27">
        <v>200</v>
      </c>
      <c r="I27" t="s">
        <v>73</v>
      </c>
      <c r="J27" s="6">
        <v>850000</v>
      </c>
    </row>
    <row r="28" spans="1:18" x14ac:dyDescent="0.25">
      <c r="A28">
        <v>23</v>
      </c>
      <c r="B28" t="s">
        <v>74</v>
      </c>
      <c r="C28" t="s">
        <v>75</v>
      </c>
      <c r="D28" t="s">
        <v>17</v>
      </c>
      <c r="E28" t="s">
        <v>17</v>
      </c>
      <c r="F28">
        <v>34</v>
      </c>
      <c r="G28" s="5">
        <v>41792</v>
      </c>
      <c r="H28">
        <v>230</v>
      </c>
      <c r="I28" t="s">
        <v>76</v>
      </c>
      <c r="J28" s="6">
        <v>8000000</v>
      </c>
    </row>
    <row r="29" spans="1:18" x14ac:dyDescent="0.25">
      <c r="A29">
        <v>27</v>
      </c>
      <c r="B29" t="s">
        <v>77</v>
      </c>
      <c r="C29" t="s">
        <v>75</v>
      </c>
      <c r="D29" t="s">
        <v>17</v>
      </c>
      <c r="E29" t="s">
        <v>17</v>
      </c>
      <c r="F29">
        <v>28</v>
      </c>
      <c r="G29" s="5">
        <v>41793</v>
      </c>
      <c r="H29">
        <v>240</v>
      </c>
      <c r="I29" t="s">
        <v>78</v>
      </c>
      <c r="J29" t="s">
        <v>19</v>
      </c>
    </row>
    <row r="30" spans="1:18" x14ac:dyDescent="0.25">
      <c r="A30">
        <v>43</v>
      </c>
      <c r="B30" t="s">
        <v>79</v>
      </c>
      <c r="C30" t="s">
        <v>16</v>
      </c>
      <c r="D30" t="s">
        <v>21</v>
      </c>
      <c r="E30" t="s">
        <v>21</v>
      </c>
      <c r="F30">
        <v>25</v>
      </c>
      <c r="G30" s="5">
        <v>41792</v>
      </c>
      <c r="H30">
        <v>220</v>
      </c>
      <c r="I30" t="s">
        <v>80</v>
      </c>
      <c r="J30" s="6">
        <v>517500</v>
      </c>
    </row>
    <row r="31" spans="1:18" x14ac:dyDescent="0.25">
      <c r="A31">
        <v>48</v>
      </c>
      <c r="B31" t="s">
        <v>81</v>
      </c>
      <c r="C31" t="s">
        <v>16</v>
      </c>
      <c r="D31" t="s">
        <v>17</v>
      </c>
      <c r="E31" t="s">
        <v>17</v>
      </c>
      <c r="F31">
        <v>29</v>
      </c>
      <c r="G31" s="5">
        <v>41792</v>
      </c>
      <c r="H31">
        <v>230</v>
      </c>
      <c r="I31" t="s">
        <v>82</v>
      </c>
      <c r="J31" s="6">
        <v>5325000</v>
      </c>
    </row>
    <row r="32" spans="1:18" x14ac:dyDescent="0.25">
      <c r="A32">
        <v>57</v>
      </c>
      <c r="B32" t="s">
        <v>83</v>
      </c>
      <c r="C32" t="s">
        <v>16</v>
      </c>
      <c r="D32" t="s">
        <v>17</v>
      </c>
      <c r="E32" t="s">
        <v>17</v>
      </c>
      <c r="F32">
        <v>26</v>
      </c>
      <c r="G32" s="5">
        <v>41792</v>
      </c>
      <c r="H32">
        <v>210</v>
      </c>
      <c r="I32" t="s">
        <v>84</v>
      </c>
      <c r="J32" s="6">
        <v>502500</v>
      </c>
    </row>
    <row r="33" spans="1:10" x14ac:dyDescent="0.25">
      <c r="A33">
        <v>34</v>
      </c>
      <c r="B33" t="s">
        <v>85</v>
      </c>
      <c r="C33" t="s">
        <v>24</v>
      </c>
      <c r="D33" t="s">
        <v>17</v>
      </c>
      <c r="E33" t="s">
        <v>17</v>
      </c>
      <c r="F33">
        <v>36</v>
      </c>
      <c r="G33" s="5">
        <v>41797</v>
      </c>
      <c r="H33">
        <v>260</v>
      </c>
      <c r="I33" t="s">
        <v>65</v>
      </c>
      <c r="J33" s="6">
        <v>1000000</v>
      </c>
    </row>
    <row r="34" spans="1:10" x14ac:dyDescent="0.25">
      <c r="A34">
        <v>46</v>
      </c>
      <c r="B34" t="s">
        <v>86</v>
      </c>
      <c r="C34" t="s">
        <v>16</v>
      </c>
      <c r="D34" t="s">
        <v>17</v>
      </c>
      <c r="E34" t="s">
        <v>17</v>
      </c>
      <c r="F34">
        <v>26</v>
      </c>
      <c r="G34" s="5">
        <v>41770</v>
      </c>
      <c r="H34">
        <v>220</v>
      </c>
      <c r="I34" t="s">
        <v>87</v>
      </c>
      <c r="J34" s="6">
        <v>7250000</v>
      </c>
    </row>
    <row r="35" spans="1:10" x14ac:dyDescent="0.25">
      <c r="A35">
        <v>36</v>
      </c>
      <c r="B35" t="s">
        <v>88</v>
      </c>
      <c r="C35" t="s">
        <v>24</v>
      </c>
      <c r="D35" t="s">
        <v>17</v>
      </c>
      <c r="E35" t="s">
        <v>21</v>
      </c>
      <c r="F35">
        <v>26</v>
      </c>
      <c r="G35" s="5">
        <v>41794</v>
      </c>
      <c r="H35">
        <v>220</v>
      </c>
      <c r="I35" t="s">
        <v>89</v>
      </c>
      <c r="J35" s="6">
        <v>3850000</v>
      </c>
    </row>
    <row r="36" spans="1:10" x14ac:dyDescent="0.25">
      <c r="A36">
        <v>51</v>
      </c>
      <c r="B36" t="s">
        <v>90</v>
      </c>
      <c r="C36" t="s">
        <v>16</v>
      </c>
      <c r="D36" t="s">
        <v>21</v>
      </c>
      <c r="E36" t="s">
        <v>21</v>
      </c>
      <c r="F36">
        <v>28</v>
      </c>
      <c r="G36" s="5">
        <v>41794</v>
      </c>
      <c r="H36">
        <v>200</v>
      </c>
      <c r="I36" t="s">
        <v>91</v>
      </c>
      <c r="J36" s="6">
        <v>1775000</v>
      </c>
    </row>
    <row r="37" spans="1:10" x14ac:dyDescent="0.25">
      <c r="A37">
        <v>30</v>
      </c>
      <c r="B37" t="s">
        <v>92</v>
      </c>
      <c r="C37" t="s">
        <v>24</v>
      </c>
      <c r="D37" t="s">
        <v>17</v>
      </c>
      <c r="E37" t="s">
        <v>17</v>
      </c>
      <c r="F37">
        <v>31</v>
      </c>
      <c r="G37" s="5">
        <v>41792</v>
      </c>
      <c r="H37">
        <v>185</v>
      </c>
      <c r="I37" t="s">
        <v>93</v>
      </c>
      <c r="J37" s="6">
        <v>14100000</v>
      </c>
    </row>
    <row r="38" spans="1:10" x14ac:dyDescent="0.25">
      <c r="A38">
        <v>49</v>
      </c>
      <c r="B38" t="s">
        <v>94</v>
      </c>
      <c r="C38" t="s">
        <v>24</v>
      </c>
      <c r="D38" t="s">
        <v>17</v>
      </c>
      <c r="E38" t="s">
        <v>17</v>
      </c>
      <c r="F38">
        <v>23</v>
      </c>
      <c r="G38" s="5">
        <v>41792</v>
      </c>
      <c r="H38">
        <v>200</v>
      </c>
      <c r="I38" t="s">
        <v>95</v>
      </c>
      <c r="J38" s="6">
        <v>966667</v>
      </c>
    </row>
    <row r="39" spans="1:10" x14ac:dyDescent="0.25">
      <c r="A39">
        <v>38</v>
      </c>
      <c r="B39" t="s">
        <v>96</v>
      </c>
      <c r="C39" t="s">
        <v>16</v>
      </c>
      <c r="D39" t="s">
        <v>17</v>
      </c>
      <c r="E39" t="s">
        <v>17</v>
      </c>
      <c r="F39">
        <v>29</v>
      </c>
      <c r="G39" s="7">
        <v>36678</v>
      </c>
      <c r="H39">
        <v>190</v>
      </c>
      <c r="I39" t="s">
        <v>97</v>
      </c>
      <c r="J39" s="6">
        <v>515500</v>
      </c>
    </row>
    <row r="40" spans="1:10" x14ac:dyDescent="0.25">
      <c r="A40">
        <v>52</v>
      </c>
      <c r="B40" t="s">
        <v>98</v>
      </c>
      <c r="C40" t="s">
        <v>16</v>
      </c>
      <c r="D40" t="s">
        <v>17</v>
      </c>
      <c r="E40" t="s">
        <v>17</v>
      </c>
      <c r="F40">
        <v>26</v>
      </c>
      <c r="G40" s="5">
        <v>41795</v>
      </c>
      <c r="H40">
        <v>250</v>
      </c>
      <c r="I40" t="s">
        <v>99</v>
      </c>
      <c r="J40" s="6">
        <v>1490000</v>
      </c>
    </row>
    <row r="41" spans="1:10" x14ac:dyDescent="0.25">
      <c r="A41">
        <v>40</v>
      </c>
      <c r="B41" t="s">
        <v>100</v>
      </c>
      <c r="C41" t="s">
        <v>24</v>
      </c>
      <c r="D41" t="s">
        <v>17</v>
      </c>
      <c r="E41" t="s">
        <v>21</v>
      </c>
      <c r="F41">
        <v>23</v>
      </c>
      <c r="G41" s="5">
        <v>41794</v>
      </c>
      <c r="H41">
        <v>215</v>
      </c>
      <c r="I41" t="s">
        <v>101</v>
      </c>
      <c r="J41" s="6">
        <v>506250</v>
      </c>
    </row>
    <row r="42" spans="1:10" x14ac:dyDescent="0.25">
      <c r="A42">
        <v>24</v>
      </c>
      <c r="B42" t="s">
        <v>102</v>
      </c>
      <c r="C42" t="s">
        <v>45</v>
      </c>
      <c r="D42" t="s">
        <v>17</v>
      </c>
      <c r="E42" t="s">
        <v>17</v>
      </c>
      <c r="F42">
        <v>28</v>
      </c>
      <c r="G42" s="5">
        <v>41794</v>
      </c>
      <c r="H42">
        <v>260</v>
      </c>
      <c r="I42" t="s">
        <v>103</v>
      </c>
      <c r="J42" s="6">
        <v>520250</v>
      </c>
    </row>
    <row r="43" spans="1:10" x14ac:dyDescent="0.25">
      <c r="A43">
        <v>11</v>
      </c>
      <c r="B43" t="s">
        <v>104</v>
      </c>
      <c r="C43" t="s">
        <v>45</v>
      </c>
      <c r="D43" t="s">
        <v>17</v>
      </c>
      <c r="E43" t="s">
        <v>17</v>
      </c>
      <c r="F43">
        <v>34</v>
      </c>
      <c r="G43" s="5">
        <v>41791</v>
      </c>
      <c r="H43">
        <v>230</v>
      </c>
      <c r="I43" t="s">
        <v>105</v>
      </c>
      <c r="J43" s="6">
        <v>1500000</v>
      </c>
    </row>
    <row r="44" spans="1:10" x14ac:dyDescent="0.25">
      <c r="A44">
        <v>5</v>
      </c>
      <c r="B44" t="s">
        <v>106</v>
      </c>
      <c r="C44" t="s">
        <v>50</v>
      </c>
      <c r="D44" t="s">
        <v>21</v>
      </c>
      <c r="E44" t="s">
        <v>17</v>
      </c>
      <c r="F44">
        <v>24</v>
      </c>
      <c r="G44" s="5">
        <v>41795</v>
      </c>
      <c r="H44">
        <v>225</v>
      </c>
      <c r="I44" t="s">
        <v>107</v>
      </c>
      <c r="J44" s="6">
        <v>5484375</v>
      </c>
    </row>
    <row r="45" spans="1:10" x14ac:dyDescent="0.25">
      <c r="A45">
        <v>15</v>
      </c>
      <c r="B45" t="s">
        <v>108</v>
      </c>
      <c r="C45" t="s">
        <v>53</v>
      </c>
      <c r="D45" t="s">
        <v>17</v>
      </c>
      <c r="E45" t="s">
        <v>17</v>
      </c>
      <c r="F45">
        <v>25</v>
      </c>
      <c r="G45" s="5">
        <v>41791</v>
      </c>
      <c r="H45">
        <v>200</v>
      </c>
      <c r="I45" t="s">
        <v>109</v>
      </c>
      <c r="J45" t="s">
        <v>19</v>
      </c>
    </row>
    <row r="46" spans="1:10" x14ac:dyDescent="0.25">
      <c r="A46">
        <v>23</v>
      </c>
      <c r="B46" t="s">
        <v>110</v>
      </c>
      <c r="C46" t="s">
        <v>111</v>
      </c>
      <c r="D46" t="s">
        <v>17</v>
      </c>
      <c r="E46" t="s">
        <v>17</v>
      </c>
      <c r="F46">
        <v>29</v>
      </c>
      <c r="G46" s="5">
        <v>41793</v>
      </c>
      <c r="H46">
        <v>225</v>
      </c>
      <c r="I46" t="s">
        <v>112</v>
      </c>
      <c r="J46" s="6">
        <v>4750000</v>
      </c>
    </row>
    <row r="47" spans="1:10" x14ac:dyDescent="0.25">
      <c r="A47">
        <v>7</v>
      </c>
      <c r="B47" t="s">
        <v>113</v>
      </c>
      <c r="C47" t="s">
        <v>53</v>
      </c>
      <c r="D47" t="s">
        <v>21</v>
      </c>
      <c r="E47" t="s">
        <v>17</v>
      </c>
      <c r="F47">
        <v>25</v>
      </c>
      <c r="G47" s="5">
        <v>41770</v>
      </c>
      <c r="H47">
        <v>185</v>
      </c>
      <c r="I47" t="s">
        <v>114</v>
      </c>
      <c r="J47" t="s">
        <v>19</v>
      </c>
    </row>
    <row r="48" spans="1:10" x14ac:dyDescent="0.25">
      <c r="A48">
        <v>14</v>
      </c>
      <c r="B48" t="s">
        <v>115</v>
      </c>
      <c r="C48" t="s">
        <v>53</v>
      </c>
      <c r="D48" t="s">
        <v>59</v>
      </c>
      <c r="E48" t="s">
        <v>17</v>
      </c>
      <c r="F48">
        <v>29</v>
      </c>
      <c r="G48" s="5">
        <v>41770</v>
      </c>
      <c r="H48">
        <v>200</v>
      </c>
      <c r="I48" t="s">
        <v>116</v>
      </c>
      <c r="J48" s="6">
        <v>700000</v>
      </c>
    </row>
    <row r="49" spans="1:10" x14ac:dyDescent="0.25">
      <c r="A49">
        <v>19</v>
      </c>
      <c r="B49" t="s">
        <v>117</v>
      </c>
      <c r="C49" t="s">
        <v>56</v>
      </c>
      <c r="D49" t="s">
        <v>17</v>
      </c>
      <c r="E49" t="s">
        <v>17</v>
      </c>
      <c r="F49">
        <v>24</v>
      </c>
      <c r="G49" s="5">
        <v>41792</v>
      </c>
      <c r="H49">
        <v>195</v>
      </c>
      <c r="I49" t="s">
        <v>118</v>
      </c>
      <c r="J49" s="6">
        <v>1142857</v>
      </c>
    </row>
    <row r="50" spans="1:10" x14ac:dyDescent="0.25">
      <c r="A50">
        <v>1</v>
      </c>
      <c r="B50" t="s">
        <v>119</v>
      </c>
      <c r="C50" t="s">
        <v>64</v>
      </c>
      <c r="D50" t="s">
        <v>59</v>
      </c>
      <c r="E50" t="s">
        <v>17</v>
      </c>
      <c r="F50">
        <v>29</v>
      </c>
      <c r="G50" s="5">
        <v>41770</v>
      </c>
      <c r="H50">
        <v>205</v>
      </c>
      <c r="I50" t="s">
        <v>120</v>
      </c>
      <c r="J50" s="6">
        <v>2500000</v>
      </c>
    </row>
    <row r="51" spans="1:10" x14ac:dyDescent="0.25">
      <c r="A51">
        <v>4</v>
      </c>
      <c r="B51" t="s">
        <v>121</v>
      </c>
      <c r="C51" t="s">
        <v>67</v>
      </c>
      <c r="D51" t="s">
        <v>59</v>
      </c>
      <c r="E51" t="s">
        <v>17</v>
      </c>
      <c r="F51">
        <v>33</v>
      </c>
      <c r="G51" s="5">
        <v>41791</v>
      </c>
      <c r="H51">
        <v>220</v>
      </c>
      <c r="I51" t="s">
        <v>122</v>
      </c>
      <c r="J51" s="6">
        <v>3500000</v>
      </c>
    </row>
    <row r="52" spans="1:10" x14ac:dyDescent="0.25">
      <c r="A52">
        <v>22</v>
      </c>
      <c r="B52" t="s">
        <v>123</v>
      </c>
      <c r="C52" t="s">
        <v>70</v>
      </c>
      <c r="D52" t="s">
        <v>21</v>
      </c>
      <c r="E52" t="s">
        <v>21</v>
      </c>
      <c r="F52">
        <v>25</v>
      </c>
      <c r="G52" s="5">
        <v>41795</v>
      </c>
      <c r="H52">
        <v>245</v>
      </c>
      <c r="I52" t="s">
        <v>124</v>
      </c>
      <c r="J52" s="6">
        <v>5000000</v>
      </c>
    </row>
    <row r="53" spans="1:10" x14ac:dyDescent="0.25">
      <c r="A53">
        <v>2</v>
      </c>
      <c r="B53" t="s">
        <v>125</v>
      </c>
      <c r="C53" t="s">
        <v>64</v>
      </c>
      <c r="D53" t="s">
        <v>17</v>
      </c>
      <c r="E53" t="s">
        <v>17</v>
      </c>
      <c r="F53">
        <v>30</v>
      </c>
      <c r="G53" s="5">
        <v>41793</v>
      </c>
      <c r="H53">
        <v>185</v>
      </c>
      <c r="I53" t="s">
        <v>126</v>
      </c>
      <c r="J53" s="6">
        <v>14050000</v>
      </c>
    </row>
    <row r="54" spans="1:10" x14ac:dyDescent="0.25">
      <c r="A54">
        <v>8</v>
      </c>
      <c r="B54" t="s">
        <v>127</v>
      </c>
      <c r="C54" t="s">
        <v>67</v>
      </c>
      <c r="D54" t="s">
        <v>17</v>
      </c>
      <c r="E54" t="s">
        <v>17</v>
      </c>
      <c r="F54">
        <v>26</v>
      </c>
      <c r="G54" s="5">
        <v>41792</v>
      </c>
      <c r="H54">
        <v>220</v>
      </c>
      <c r="I54" t="s">
        <v>126</v>
      </c>
      <c r="J54" s="6">
        <v>14458333</v>
      </c>
    </row>
    <row r="55" spans="1:10" x14ac:dyDescent="0.25">
      <c r="A55">
        <v>54</v>
      </c>
      <c r="B55" t="s">
        <v>128</v>
      </c>
      <c r="C55" t="s">
        <v>16</v>
      </c>
      <c r="D55" t="s">
        <v>17</v>
      </c>
      <c r="E55" t="s">
        <v>17</v>
      </c>
      <c r="F55">
        <v>31</v>
      </c>
      <c r="G55" s="5">
        <v>41793</v>
      </c>
      <c r="H55">
        <v>240</v>
      </c>
      <c r="I55" t="s">
        <v>129</v>
      </c>
      <c r="J55" s="6">
        <v>3000000</v>
      </c>
    </row>
    <row r="56" spans="1:10" x14ac:dyDescent="0.25">
      <c r="A56">
        <v>67</v>
      </c>
      <c r="B56" t="s">
        <v>130</v>
      </c>
      <c r="C56" t="s">
        <v>24</v>
      </c>
      <c r="D56" t="s">
        <v>17</v>
      </c>
      <c r="E56" t="s">
        <v>17</v>
      </c>
      <c r="F56">
        <v>29</v>
      </c>
      <c r="G56" s="5">
        <v>41794</v>
      </c>
      <c r="H56">
        <v>215</v>
      </c>
      <c r="I56" t="s">
        <v>131</v>
      </c>
      <c r="J56" t="s">
        <v>19</v>
      </c>
    </row>
    <row r="57" spans="1:10" x14ac:dyDescent="0.25">
      <c r="A57">
        <v>39</v>
      </c>
      <c r="B57" t="s">
        <v>132</v>
      </c>
      <c r="C57" t="s">
        <v>16</v>
      </c>
      <c r="D57" t="s">
        <v>17</v>
      </c>
      <c r="E57" t="s">
        <v>17</v>
      </c>
      <c r="F57">
        <v>25</v>
      </c>
      <c r="G57" s="5">
        <v>41793</v>
      </c>
      <c r="H57">
        <v>235</v>
      </c>
      <c r="I57" t="s">
        <v>120</v>
      </c>
      <c r="J57" s="6">
        <v>501000</v>
      </c>
    </row>
    <row r="58" spans="1:10" x14ac:dyDescent="0.25">
      <c r="A58">
        <v>50</v>
      </c>
      <c r="B58" t="s">
        <v>133</v>
      </c>
      <c r="C58" t="s">
        <v>24</v>
      </c>
      <c r="D58" t="s">
        <v>21</v>
      </c>
      <c r="E58" t="s">
        <v>21</v>
      </c>
      <c r="F58">
        <v>29</v>
      </c>
      <c r="G58" s="5">
        <v>41791</v>
      </c>
      <c r="H58">
        <v>210</v>
      </c>
      <c r="I58" t="s">
        <v>134</v>
      </c>
      <c r="J58" s="6">
        <v>15750000</v>
      </c>
    </row>
    <row r="59" spans="1:10" x14ac:dyDescent="0.25">
      <c r="A59">
        <v>27</v>
      </c>
      <c r="B59" t="s">
        <v>135</v>
      </c>
      <c r="C59" t="s">
        <v>16</v>
      </c>
      <c r="D59" t="s">
        <v>17</v>
      </c>
      <c r="E59" t="s">
        <v>17</v>
      </c>
      <c r="F59">
        <v>34</v>
      </c>
      <c r="G59" s="5">
        <v>41793</v>
      </c>
      <c r="H59">
        <v>215</v>
      </c>
      <c r="I59" t="s">
        <v>136</v>
      </c>
      <c r="J59" s="6">
        <v>4000000</v>
      </c>
    </row>
    <row r="60" spans="1:10" x14ac:dyDescent="0.25">
      <c r="A60">
        <v>48</v>
      </c>
      <c r="B60" t="s">
        <v>137</v>
      </c>
      <c r="C60" t="s">
        <v>24</v>
      </c>
      <c r="D60" t="s">
        <v>17</v>
      </c>
      <c r="E60" t="s">
        <v>17</v>
      </c>
      <c r="F60">
        <v>27</v>
      </c>
      <c r="G60" s="5">
        <v>41793</v>
      </c>
      <c r="H60">
        <v>205</v>
      </c>
      <c r="I60" t="s">
        <v>138</v>
      </c>
      <c r="J60" s="6">
        <v>512400</v>
      </c>
    </row>
    <row r="61" spans="1:10" x14ac:dyDescent="0.25">
      <c r="A61">
        <v>52</v>
      </c>
      <c r="B61" t="s">
        <v>139</v>
      </c>
      <c r="C61" t="s">
        <v>16</v>
      </c>
      <c r="D61" t="s">
        <v>17</v>
      </c>
      <c r="E61" t="s">
        <v>17</v>
      </c>
      <c r="F61">
        <v>26</v>
      </c>
      <c r="G61" s="5">
        <v>41795</v>
      </c>
      <c r="H61">
        <v>205</v>
      </c>
      <c r="I61" t="s">
        <v>140</v>
      </c>
      <c r="J61" s="6">
        <v>500000</v>
      </c>
    </row>
    <row r="62" spans="1:10" x14ac:dyDescent="0.25">
      <c r="A62">
        <v>57</v>
      </c>
      <c r="B62" t="s">
        <v>141</v>
      </c>
      <c r="C62" t="s">
        <v>16</v>
      </c>
      <c r="D62" t="s">
        <v>17</v>
      </c>
      <c r="E62" t="s">
        <v>17</v>
      </c>
      <c r="F62">
        <v>27</v>
      </c>
      <c r="G62" s="5">
        <v>41792</v>
      </c>
      <c r="H62">
        <v>225</v>
      </c>
      <c r="I62" t="s">
        <v>142</v>
      </c>
      <c r="J62" t="s">
        <v>19</v>
      </c>
    </row>
    <row r="63" spans="1:10" x14ac:dyDescent="0.25">
      <c r="A63">
        <v>62</v>
      </c>
      <c r="B63" t="s">
        <v>143</v>
      </c>
      <c r="C63" t="s">
        <v>24</v>
      </c>
      <c r="D63" t="s">
        <v>17</v>
      </c>
      <c r="E63" t="s">
        <v>21</v>
      </c>
      <c r="F63">
        <v>25</v>
      </c>
      <c r="G63" s="5">
        <v>41791</v>
      </c>
      <c r="H63">
        <v>220</v>
      </c>
      <c r="I63" t="s">
        <v>144</v>
      </c>
      <c r="J63" s="6">
        <v>850000</v>
      </c>
    </row>
    <row r="64" spans="1:10" x14ac:dyDescent="0.25">
      <c r="A64">
        <v>49</v>
      </c>
      <c r="B64" t="s">
        <v>145</v>
      </c>
      <c r="C64" t="s">
        <v>24</v>
      </c>
      <c r="D64" t="s">
        <v>21</v>
      </c>
      <c r="E64" t="s">
        <v>21</v>
      </c>
      <c r="F64">
        <v>25</v>
      </c>
      <c r="G64" s="5">
        <v>41796</v>
      </c>
      <c r="H64">
        <v>180</v>
      </c>
      <c r="I64" t="s">
        <v>73</v>
      </c>
      <c r="J64" s="6">
        <v>3500000</v>
      </c>
    </row>
    <row r="65" spans="1:10" x14ac:dyDescent="0.25">
      <c r="A65">
        <v>40</v>
      </c>
      <c r="B65" t="s">
        <v>146</v>
      </c>
      <c r="C65" t="s">
        <v>16</v>
      </c>
      <c r="D65" t="s">
        <v>17</v>
      </c>
      <c r="E65" t="s">
        <v>17</v>
      </c>
      <c r="F65">
        <v>25</v>
      </c>
      <c r="G65" s="5">
        <v>41793</v>
      </c>
      <c r="H65">
        <v>215</v>
      </c>
      <c r="I65" t="s">
        <v>147</v>
      </c>
      <c r="J65" s="6">
        <v>500000</v>
      </c>
    </row>
    <row r="66" spans="1:10" x14ac:dyDescent="0.25">
      <c r="A66">
        <v>21</v>
      </c>
      <c r="B66" t="s">
        <v>148</v>
      </c>
      <c r="C66" t="s">
        <v>45</v>
      </c>
      <c r="D66" t="s">
        <v>17</v>
      </c>
      <c r="E66" t="s">
        <v>17</v>
      </c>
      <c r="F66">
        <v>28</v>
      </c>
      <c r="G66" s="5">
        <v>41794</v>
      </c>
      <c r="H66">
        <v>245</v>
      </c>
      <c r="I66" t="s">
        <v>149</v>
      </c>
      <c r="J66" s="6">
        <v>950000</v>
      </c>
    </row>
    <row r="67" spans="1:10" x14ac:dyDescent="0.25">
      <c r="A67">
        <v>17</v>
      </c>
      <c r="B67" t="s">
        <v>150</v>
      </c>
      <c r="C67" t="s">
        <v>45</v>
      </c>
      <c r="D67" t="s">
        <v>59</v>
      </c>
      <c r="E67" t="s">
        <v>17</v>
      </c>
      <c r="F67">
        <v>24</v>
      </c>
      <c r="G67" s="7">
        <v>36678</v>
      </c>
      <c r="H67">
        <v>200</v>
      </c>
      <c r="I67" t="s">
        <v>151</v>
      </c>
      <c r="J67" s="6">
        <v>500000</v>
      </c>
    </row>
    <row r="68" spans="1:10" x14ac:dyDescent="0.25">
      <c r="A68">
        <v>79</v>
      </c>
      <c r="B68" t="s">
        <v>152</v>
      </c>
      <c r="C68" t="s">
        <v>50</v>
      </c>
      <c r="D68" t="s">
        <v>17</v>
      </c>
      <c r="E68" t="s">
        <v>17</v>
      </c>
      <c r="F68">
        <v>27</v>
      </c>
      <c r="G68" s="5">
        <v>41793</v>
      </c>
      <c r="H68">
        <v>255</v>
      </c>
      <c r="I68" t="s">
        <v>153</v>
      </c>
      <c r="J68" s="6">
        <v>8666667</v>
      </c>
    </row>
    <row r="69" spans="1:10" x14ac:dyDescent="0.25">
      <c r="A69">
        <v>28</v>
      </c>
      <c r="B69" t="s">
        <v>154</v>
      </c>
      <c r="C69" t="s">
        <v>53</v>
      </c>
      <c r="D69" t="s">
        <v>59</v>
      </c>
      <c r="E69" t="s">
        <v>17</v>
      </c>
      <c r="F69">
        <v>23</v>
      </c>
      <c r="G69" s="5">
        <v>41767</v>
      </c>
      <c r="H69">
        <v>170</v>
      </c>
      <c r="I69" t="s">
        <v>155</v>
      </c>
      <c r="J69" s="6">
        <v>505500</v>
      </c>
    </row>
    <row r="70" spans="1:10" x14ac:dyDescent="0.25">
      <c r="A70">
        <v>12</v>
      </c>
      <c r="B70" t="s">
        <v>156</v>
      </c>
      <c r="C70" t="s">
        <v>111</v>
      </c>
      <c r="D70" t="s">
        <v>21</v>
      </c>
      <c r="E70" t="s">
        <v>17</v>
      </c>
      <c r="F70">
        <v>27</v>
      </c>
      <c r="G70" s="5">
        <v>41791</v>
      </c>
      <c r="H70">
        <v>195</v>
      </c>
      <c r="I70" t="s">
        <v>157</v>
      </c>
      <c r="J70" s="6">
        <v>512000</v>
      </c>
    </row>
    <row r="71" spans="1:10" x14ac:dyDescent="0.25">
      <c r="A71">
        <v>10</v>
      </c>
      <c r="B71" t="s">
        <v>158</v>
      </c>
      <c r="C71" t="s">
        <v>56</v>
      </c>
      <c r="D71" t="s">
        <v>17</v>
      </c>
      <c r="E71" t="s">
        <v>17</v>
      </c>
      <c r="F71">
        <v>32</v>
      </c>
      <c r="G71" s="5">
        <v>41792</v>
      </c>
      <c r="H71">
        <v>180</v>
      </c>
      <c r="I71" t="s">
        <v>159</v>
      </c>
      <c r="J71" s="6">
        <v>9500000</v>
      </c>
    </row>
    <row r="72" spans="1:10" x14ac:dyDescent="0.25">
      <c r="A72">
        <v>77</v>
      </c>
      <c r="B72" t="s">
        <v>160</v>
      </c>
      <c r="C72" t="s">
        <v>56</v>
      </c>
      <c r="D72" t="s">
        <v>59</v>
      </c>
      <c r="E72" t="s">
        <v>17</v>
      </c>
      <c r="F72">
        <v>22</v>
      </c>
      <c r="G72" s="5">
        <v>41770</v>
      </c>
      <c r="H72">
        <v>195</v>
      </c>
      <c r="I72" t="s">
        <v>129</v>
      </c>
      <c r="J72" t="s">
        <v>19</v>
      </c>
    </row>
    <row r="73" spans="1:10" x14ac:dyDescent="0.25">
      <c r="A73">
        <v>20</v>
      </c>
      <c r="B73" t="s">
        <v>161</v>
      </c>
      <c r="C73" t="s">
        <v>64</v>
      </c>
      <c r="D73" t="s">
        <v>21</v>
      </c>
      <c r="E73" t="s">
        <v>17</v>
      </c>
      <c r="F73">
        <v>28</v>
      </c>
      <c r="G73" s="5">
        <v>41794</v>
      </c>
      <c r="H73">
        <v>215</v>
      </c>
      <c r="I73" t="s">
        <v>134</v>
      </c>
      <c r="J73" s="6">
        <v>500000</v>
      </c>
    </row>
    <row r="74" spans="1:10" x14ac:dyDescent="0.25">
      <c r="A74">
        <v>30</v>
      </c>
      <c r="B74" t="s">
        <v>162</v>
      </c>
      <c r="C74" t="s">
        <v>67</v>
      </c>
      <c r="D74" t="s">
        <v>21</v>
      </c>
      <c r="E74" t="s">
        <v>21</v>
      </c>
      <c r="F74">
        <v>30</v>
      </c>
      <c r="G74" s="7">
        <v>36678</v>
      </c>
      <c r="H74">
        <v>195</v>
      </c>
      <c r="I74" t="s">
        <v>163</v>
      </c>
      <c r="J74" s="6">
        <v>4250000</v>
      </c>
    </row>
    <row r="75" spans="1:10" x14ac:dyDescent="0.25">
      <c r="A75">
        <v>26</v>
      </c>
      <c r="B75" t="s">
        <v>164</v>
      </c>
      <c r="C75" t="s">
        <v>70</v>
      </c>
      <c r="D75" t="s">
        <v>17</v>
      </c>
      <c r="E75" t="s">
        <v>17</v>
      </c>
      <c r="F75">
        <v>23</v>
      </c>
      <c r="G75" s="5">
        <v>41794</v>
      </c>
      <c r="H75">
        <v>240</v>
      </c>
      <c r="I75" t="s">
        <v>165</v>
      </c>
      <c r="J75" s="6">
        <v>510000</v>
      </c>
    </row>
    <row r="76" spans="1:10" x14ac:dyDescent="0.25">
      <c r="A76">
        <v>24</v>
      </c>
      <c r="B76" t="s">
        <v>166</v>
      </c>
      <c r="C76" t="s">
        <v>70</v>
      </c>
      <c r="D76" t="s">
        <v>17</v>
      </c>
      <c r="E76" t="s">
        <v>17</v>
      </c>
      <c r="F76">
        <v>25</v>
      </c>
      <c r="G76" s="5">
        <v>41770</v>
      </c>
      <c r="H76">
        <v>240</v>
      </c>
      <c r="I76" t="s">
        <v>167</v>
      </c>
      <c r="J76" s="6">
        <v>2800000</v>
      </c>
    </row>
    <row r="77" spans="1:10" x14ac:dyDescent="0.25">
      <c r="A77">
        <v>44</v>
      </c>
      <c r="B77" t="s">
        <v>168</v>
      </c>
      <c r="C77" t="s">
        <v>75</v>
      </c>
      <c r="D77" t="s">
        <v>21</v>
      </c>
      <c r="E77" t="s">
        <v>17</v>
      </c>
      <c r="F77">
        <v>34</v>
      </c>
      <c r="G77" s="5">
        <v>41796</v>
      </c>
      <c r="H77">
        <v>285</v>
      </c>
      <c r="I77" t="s">
        <v>169</v>
      </c>
      <c r="J77" s="6">
        <v>15000000</v>
      </c>
    </row>
    <row r="78" spans="1:10" x14ac:dyDescent="0.25">
      <c r="A78">
        <v>14</v>
      </c>
      <c r="B78" t="s">
        <v>170</v>
      </c>
      <c r="C78" t="s">
        <v>75</v>
      </c>
      <c r="D78" t="s">
        <v>17</v>
      </c>
      <c r="E78" t="s">
        <v>17</v>
      </c>
      <c r="F78">
        <v>38</v>
      </c>
      <c r="G78" s="5">
        <v>41792</v>
      </c>
      <c r="H78">
        <v>220</v>
      </c>
      <c r="I78" t="s">
        <v>171</v>
      </c>
      <c r="J78" s="6">
        <v>2259816</v>
      </c>
    </row>
    <row r="79" spans="1:10" x14ac:dyDescent="0.25">
      <c r="A79">
        <v>49</v>
      </c>
      <c r="B79" t="s">
        <v>172</v>
      </c>
      <c r="C79" t="s">
        <v>24</v>
      </c>
      <c r="D79" t="s">
        <v>17</v>
      </c>
      <c r="E79" t="s">
        <v>17</v>
      </c>
      <c r="F79">
        <v>28</v>
      </c>
      <c r="G79" s="5">
        <v>41794</v>
      </c>
      <c r="H79">
        <v>225</v>
      </c>
      <c r="I79" t="s">
        <v>173</v>
      </c>
      <c r="J79" s="6">
        <v>544500</v>
      </c>
    </row>
    <row r="80" spans="1:10" x14ac:dyDescent="0.25">
      <c r="A80">
        <v>11</v>
      </c>
      <c r="B80" t="s">
        <v>174</v>
      </c>
      <c r="C80" t="s">
        <v>16</v>
      </c>
      <c r="D80" t="s">
        <v>21</v>
      </c>
      <c r="E80" t="s">
        <v>17</v>
      </c>
      <c r="F80">
        <v>34</v>
      </c>
      <c r="G80" s="7">
        <v>36678</v>
      </c>
      <c r="H80">
        <v>190</v>
      </c>
      <c r="I80" t="s">
        <v>175</v>
      </c>
      <c r="J80" s="6">
        <v>4500000</v>
      </c>
    </row>
    <row r="81" spans="1:10" x14ac:dyDescent="0.25">
      <c r="A81">
        <v>52</v>
      </c>
      <c r="B81" t="s">
        <v>176</v>
      </c>
      <c r="C81" t="s">
        <v>16</v>
      </c>
      <c r="D81" t="s">
        <v>17</v>
      </c>
      <c r="E81" t="s">
        <v>17</v>
      </c>
      <c r="F81">
        <v>26</v>
      </c>
      <c r="G81" s="5">
        <v>41793</v>
      </c>
      <c r="H81">
        <v>210</v>
      </c>
      <c r="I81" t="s">
        <v>177</v>
      </c>
      <c r="J81" s="6">
        <v>505500</v>
      </c>
    </row>
    <row r="82" spans="1:10" x14ac:dyDescent="0.25">
      <c r="A82">
        <v>28</v>
      </c>
      <c r="B82" t="s">
        <v>178</v>
      </c>
      <c r="C82" t="s">
        <v>24</v>
      </c>
      <c r="D82" t="s">
        <v>17</v>
      </c>
      <c r="E82" t="s">
        <v>17</v>
      </c>
      <c r="F82">
        <v>24</v>
      </c>
      <c r="G82" s="5">
        <v>41793</v>
      </c>
      <c r="H82">
        <v>190</v>
      </c>
      <c r="I82" t="s">
        <v>179</v>
      </c>
      <c r="J82" t="s">
        <v>19</v>
      </c>
    </row>
    <row r="83" spans="1:10" x14ac:dyDescent="0.25">
      <c r="A83">
        <v>54</v>
      </c>
      <c r="B83" t="s">
        <v>180</v>
      </c>
      <c r="C83" t="s">
        <v>16</v>
      </c>
      <c r="D83" t="s">
        <v>17</v>
      </c>
      <c r="E83" t="s">
        <v>17</v>
      </c>
      <c r="F83">
        <v>25</v>
      </c>
      <c r="G83" s="5">
        <v>41794</v>
      </c>
      <c r="H83">
        <v>190</v>
      </c>
      <c r="I83" t="s">
        <v>181</v>
      </c>
      <c r="J83" t="s">
        <v>19</v>
      </c>
    </row>
    <row r="84" spans="1:10" x14ac:dyDescent="0.25">
      <c r="A84">
        <v>56</v>
      </c>
      <c r="B84" t="s">
        <v>182</v>
      </c>
      <c r="C84" t="s">
        <v>16</v>
      </c>
      <c r="D84" t="s">
        <v>17</v>
      </c>
      <c r="E84" t="s">
        <v>17</v>
      </c>
      <c r="F84">
        <v>26</v>
      </c>
      <c r="G84" s="5">
        <v>41793</v>
      </c>
      <c r="H84">
        <v>180</v>
      </c>
      <c r="I84" t="s">
        <v>183</v>
      </c>
      <c r="J84" s="6">
        <v>514000</v>
      </c>
    </row>
    <row r="85" spans="1:10" x14ac:dyDescent="0.25">
      <c r="A85">
        <v>59</v>
      </c>
      <c r="B85" t="s">
        <v>184</v>
      </c>
      <c r="C85" t="s">
        <v>16</v>
      </c>
      <c r="D85" t="s">
        <v>21</v>
      </c>
      <c r="E85" t="s">
        <v>21</v>
      </c>
      <c r="F85">
        <v>26</v>
      </c>
      <c r="G85" s="5">
        <v>41792</v>
      </c>
      <c r="H85">
        <v>205</v>
      </c>
      <c r="I85" t="s">
        <v>185</v>
      </c>
      <c r="J85" t="s">
        <v>19</v>
      </c>
    </row>
    <row r="86" spans="1:10" x14ac:dyDescent="0.25">
      <c r="A86">
        <v>46</v>
      </c>
      <c r="B86" t="s">
        <v>186</v>
      </c>
      <c r="C86" t="s">
        <v>16</v>
      </c>
      <c r="D86" t="s">
        <v>17</v>
      </c>
      <c r="E86" t="s">
        <v>17</v>
      </c>
      <c r="F86">
        <v>29</v>
      </c>
      <c r="G86" s="5">
        <v>41791</v>
      </c>
      <c r="H86">
        <v>220</v>
      </c>
      <c r="I86" t="s">
        <v>93</v>
      </c>
      <c r="J86" s="6">
        <v>1325000</v>
      </c>
    </row>
    <row r="87" spans="1:10" x14ac:dyDescent="0.25">
      <c r="A87">
        <v>38</v>
      </c>
      <c r="B87" t="s">
        <v>187</v>
      </c>
      <c r="C87" t="s">
        <v>16</v>
      </c>
      <c r="D87" t="s">
        <v>17</v>
      </c>
      <c r="E87" t="s">
        <v>17</v>
      </c>
      <c r="F87">
        <v>23</v>
      </c>
      <c r="G87" s="5">
        <v>41795</v>
      </c>
      <c r="H87">
        <v>216</v>
      </c>
      <c r="I87" t="s">
        <v>188</v>
      </c>
      <c r="J87" s="6">
        <v>1000000</v>
      </c>
    </row>
    <row r="88" spans="1:10" x14ac:dyDescent="0.25">
      <c r="A88">
        <v>33</v>
      </c>
      <c r="B88" t="s">
        <v>189</v>
      </c>
      <c r="C88" t="s">
        <v>16</v>
      </c>
      <c r="D88" t="s">
        <v>17</v>
      </c>
      <c r="E88" t="s">
        <v>17</v>
      </c>
      <c r="F88">
        <v>30</v>
      </c>
      <c r="G88" s="5">
        <v>41792</v>
      </c>
      <c r="H88">
        <v>215</v>
      </c>
      <c r="I88" t="s">
        <v>155</v>
      </c>
      <c r="J88" s="6">
        <v>5000000</v>
      </c>
    </row>
    <row r="89" spans="1:10" x14ac:dyDescent="0.25">
      <c r="A89">
        <v>67</v>
      </c>
      <c r="B89" t="s">
        <v>190</v>
      </c>
      <c r="C89" t="s">
        <v>24</v>
      </c>
      <c r="D89" t="s">
        <v>21</v>
      </c>
      <c r="E89" t="s">
        <v>21</v>
      </c>
      <c r="F89">
        <v>33</v>
      </c>
      <c r="G89" s="5">
        <v>41770</v>
      </c>
      <c r="H89">
        <v>180</v>
      </c>
      <c r="I89" t="s">
        <v>191</v>
      </c>
      <c r="J89" t="s">
        <v>19</v>
      </c>
    </row>
    <row r="90" spans="1:10" x14ac:dyDescent="0.25">
      <c r="A90">
        <v>37</v>
      </c>
      <c r="B90" t="s">
        <v>192</v>
      </c>
      <c r="C90" t="s">
        <v>24</v>
      </c>
      <c r="D90" t="s">
        <v>17</v>
      </c>
      <c r="E90" t="s">
        <v>21</v>
      </c>
      <c r="F90">
        <v>27</v>
      </c>
      <c r="G90" s="5">
        <v>41770</v>
      </c>
      <c r="H90">
        <v>175</v>
      </c>
      <c r="I90" t="s">
        <v>193</v>
      </c>
      <c r="J90" s="6">
        <v>3900000</v>
      </c>
    </row>
    <row r="91" spans="1:10" x14ac:dyDescent="0.25">
      <c r="A91">
        <v>53</v>
      </c>
      <c r="B91" t="s">
        <v>194</v>
      </c>
      <c r="C91" t="s">
        <v>16</v>
      </c>
      <c r="D91" t="s">
        <v>17</v>
      </c>
      <c r="E91" t="s">
        <v>21</v>
      </c>
      <c r="F91">
        <v>29</v>
      </c>
      <c r="G91" s="5">
        <v>41770</v>
      </c>
      <c r="H91">
        <v>183</v>
      </c>
      <c r="I91" t="s">
        <v>78</v>
      </c>
      <c r="J91" s="6">
        <v>1425000</v>
      </c>
    </row>
    <row r="92" spans="1:10" x14ac:dyDescent="0.25">
      <c r="A92">
        <v>12</v>
      </c>
      <c r="B92" t="s">
        <v>195</v>
      </c>
      <c r="C92" t="s">
        <v>45</v>
      </c>
      <c r="D92" t="s">
        <v>21</v>
      </c>
      <c r="E92" t="s">
        <v>17</v>
      </c>
      <c r="F92">
        <v>33</v>
      </c>
      <c r="G92" s="5">
        <v>41791</v>
      </c>
      <c r="H92">
        <v>213</v>
      </c>
      <c r="I92" t="s">
        <v>196</v>
      </c>
      <c r="J92" s="6">
        <v>875000</v>
      </c>
    </row>
    <row r="93" spans="1:10" x14ac:dyDescent="0.25">
      <c r="A93">
        <v>5</v>
      </c>
      <c r="B93" t="s">
        <v>197</v>
      </c>
      <c r="C93" t="s">
        <v>45</v>
      </c>
      <c r="D93" t="s">
        <v>17</v>
      </c>
      <c r="E93" t="s">
        <v>17</v>
      </c>
      <c r="F93">
        <v>27</v>
      </c>
      <c r="G93" s="5">
        <v>41769</v>
      </c>
      <c r="H93">
        <v>210</v>
      </c>
      <c r="I93" t="s">
        <v>198</v>
      </c>
      <c r="J93" s="6">
        <v>530000</v>
      </c>
    </row>
    <row r="94" spans="1:10" x14ac:dyDescent="0.25">
      <c r="A94">
        <v>9</v>
      </c>
      <c r="B94" t="s">
        <v>199</v>
      </c>
      <c r="C94" t="s">
        <v>53</v>
      </c>
      <c r="D94" t="s">
        <v>17</v>
      </c>
      <c r="E94" t="s">
        <v>17</v>
      </c>
      <c r="F94">
        <v>21</v>
      </c>
      <c r="G94" s="7">
        <v>36678</v>
      </c>
      <c r="H94">
        <v>190</v>
      </c>
      <c r="I94" t="s">
        <v>200</v>
      </c>
      <c r="J94" t="s">
        <v>19</v>
      </c>
    </row>
    <row r="95" spans="1:10" x14ac:dyDescent="0.25">
      <c r="A95">
        <v>44</v>
      </c>
      <c r="B95" t="s">
        <v>201</v>
      </c>
      <c r="C95" t="s">
        <v>50</v>
      </c>
      <c r="D95" t="s">
        <v>21</v>
      </c>
      <c r="E95" t="s">
        <v>21</v>
      </c>
      <c r="F95">
        <v>25</v>
      </c>
      <c r="G95" s="5">
        <v>41793</v>
      </c>
      <c r="H95">
        <v>240</v>
      </c>
      <c r="I95" t="s">
        <v>202</v>
      </c>
      <c r="J95" s="6">
        <v>1535714</v>
      </c>
    </row>
    <row r="96" spans="1:10" x14ac:dyDescent="0.25">
      <c r="A96">
        <v>4</v>
      </c>
      <c r="B96" t="s">
        <v>203</v>
      </c>
      <c r="C96" t="s">
        <v>111</v>
      </c>
      <c r="D96" t="s">
        <v>17</v>
      </c>
      <c r="E96" t="s">
        <v>17</v>
      </c>
      <c r="F96">
        <v>29</v>
      </c>
      <c r="G96" s="5">
        <v>41770</v>
      </c>
      <c r="H96">
        <v>207</v>
      </c>
      <c r="I96" t="s">
        <v>204</v>
      </c>
      <c r="J96" t="s">
        <v>19</v>
      </c>
    </row>
    <row r="97" spans="1:10" x14ac:dyDescent="0.25">
      <c r="A97">
        <v>24</v>
      </c>
      <c r="B97" t="s">
        <v>205</v>
      </c>
      <c r="C97" t="s">
        <v>111</v>
      </c>
      <c r="D97" t="s">
        <v>21</v>
      </c>
      <c r="E97" t="s">
        <v>17</v>
      </c>
      <c r="F97">
        <v>28</v>
      </c>
      <c r="G97" s="5">
        <v>41769</v>
      </c>
      <c r="H97">
        <v>200</v>
      </c>
      <c r="I97" t="s">
        <v>206</v>
      </c>
      <c r="J97" s="6">
        <v>1710000</v>
      </c>
    </row>
    <row r="98" spans="1:10" x14ac:dyDescent="0.25">
      <c r="A98">
        <v>45</v>
      </c>
      <c r="B98" t="s">
        <v>207</v>
      </c>
      <c r="C98" t="s">
        <v>53</v>
      </c>
      <c r="D98" t="s">
        <v>21</v>
      </c>
      <c r="E98" t="s">
        <v>17</v>
      </c>
      <c r="F98">
        <v>24</v>
      </c>
      <c r="G98" s="5">
        <v>41770</v>
      </c>
      <c r="H98">
        <v>195</v>
      </c>
      <c r="I98" t="s">
        <v>208</v>
      </c>
      <c r="J98" t="s">
        <v>19</v>
      </c>
    </row>
    <row r="99" spans="1:10" x14ac:dyDescent="0.25">
      <c r="A99">
        <v>7</v>
      </c>
      <c r="B99" t="s">
        <v>209</v>
      </c>
      <c r="C99" t="s">
        <v>64</v>
      </c>
      <c r="D99" t="s">
        <v>59</v>
      </c>
      <c r="E99" t="s">
        <v>17</v>
      </c>
      <c r="F99">
        <v>22</v>
      </c>
      <c r="G99" s="5">
        <v>41769</v>
      </c>
      <c r="H99">
        <v>170</v>
      </c>
      <c r="I99" t="s">
        <v>120</v>
      </c>
      <c r="J99" t="s">
        <v>19</v>
      </c>
    </row>
    <row r="100" spans="1:10" x14ac:dyDescent="0.25">
      <c r="A100">
        <v>8</v>
      </c>
      <c r="B100" t="s">
        <v>210</v>
      </c>
      <c r="C100" t="s">
        <v>67</v>
      </c>
      <c r="D100" t="s">
        <v>21</v>
      </c>
      <c r="E100" t="s">
        <v>17</v>
      </c>
      <c r="F100">
        <v>29</v>
      </c>
      <c r="G100" s="7">
        <v>36678</v>
      </c>
      <c r="H100">
        <v>197</v>
      </c>
      <c r="I100" t="s">
        <v>211</v>
      </c>
      <c r="J100" t="s">
        <v>19</v>
      </c>
    </row>
    <row r="101" spans="1:10" x14ac:dyDescent="0.25">
      <c r="A101">
        <v>20</v>
      </c>
      <c r="B101" t="s">
        <v>212</v>
      </c>
      <c r="C101" t="s">
        <v>70</v>
      </c>
      <c r="D101" t="s">
        <v>17</v>
      </c>
      <c r="E101" t="s">
        <v>17</v>
      </c>
      <c r="F101">
        <v>32</v>
      </c>
      <c r="G101" s="5">
        <v>41791</v>
      </c>
      <c r="H101">
        <v>210</v>
      </c>
      <c r="I101" t="s">
        <v>134</v>
      </c>
      <c r="J101" s="6">
        <v>2000000</v>
      </c>
    </row>
    <row r="102" spans="1:10" x14ac:dyDescent="0.25">
      <c r="A102">
        <v>6</v>
      </c>
      <c r="B102" t="s">
        <v>213</v>
      </c>
      <c r="C102" t="s">
        <v>64</v>
      </c>
      <c r="D102" t="s">
        <v>21</v>
      </c>
      <c r="E102" t="s">
        <v>21</v>
      </c>
      <c r="F102">
        <v>29</v>
      </c>
      <c r="G102" s="5">
        <v>41794</v>
      </c>
      <c r="H102">
        <v>225</v>
      </c>
      <c r="I102" t="s">
        <v>214</v>
      </c>
      <c r="J102" s="6">
        <v>1500000</v>
      </c>
    </row>
    <row r="103" spans="1:10" x14ac:dyDescent="0.25">
      <c r="A103">
        <v>41</v>
      </c>
      <c r="B103" t="s">
        <v>215</v>
      </c>
      <c r="C103" t="s">
        <v>67</v>
      </c>
      <c r="D103" t="s">
        <v>17</v>
      </c>
      <c r="E103" t="s">
        <v>17</v>
      </c>
      <c r="F103">
        <v>25</v>
      </c>
      <c r="G103" s="5">
        <v>41791</v>
      </c>
      <c r="H103">
        <v>195</v>
      </c>
      <c r="I103" t="s">
        <v>216</v>
      </c>
      <c r="J103" t="s">
        <v>19</v>
      </c>
    </row>
  </sheetData>
  <sortState ref="Q5:Q22">
    <sortCondition ref="Q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Age 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schua_000</dc:creator>
  <cp:lastModifiedBy>schua_000</cp:lastModifiedBy>
  <dcterms:created xsi:type="dcterms:W3CDTF">2014-08-24T06:01:38Z</dcterms:created>
  <dcterms:modified xsi:type="dcterms:W3CDTF">2014-08-24T21:44:40Z</dcterms:modified>
</cp:coreProperties>
</file>