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chua_000\Documents\Steve Documents\Sports Analysis\"/>
    </mc:Choice>
  </mc:AlternateContent>
  <bookViews>
    <workbookView xWindow="0" yWindow="0" windowWidth="12420" windowHeight="11580"/>
  </bookViews>
  <sheets>
    <sheet name="Ranks" sheetId="1" r:id="rId1"/>
    <sheet name="Ranked by position" sheetId="3" r:id="rId2"/>
  </sheets>
  <definedNames>
    <definedName name="_xlnm._FilterDatabase" localSheetId="1" hidden="1">'Ranked by position'!$A$4:$I$202</definedName>
    <definedName name="_xlnm._FilterDatabase" localSheetId="0" hidden="1">Ranks!$A$4:$H$202</definedName>
  </definedNames>
  <calcPr calcId="152511" calcMode="autoNoTable" iterate="1"/>
</workbook>
</file>

<file path=xl/calcChain.xml><?xml version="1.0" encoding="utf-8"?>
<calcChain xmlns="http://schemas.openxmlformats.org/spreadsheetml/2006/main">
  <c r="AI304" i="3" l="1"/>
  <c r="AH304" i="3"/>
  <c r="AG304" i="3"/>
  <c r="AI303" i="3"/>
  <c r="AH303" i="3"/>
  <c r="AG303" i="3"/>
  <c r="AI302" i="3"/>
  <c r="AH302" i="3"/>
  <c r="AG302" i="3"/>
  <c r="AI301" i="3"/>
  <c r="AH301" i="3"/>
  <c r="AG301" i="3"/>
  <c r="AI300" i="3"/>
  <c r="AH300" i="3"/>
  <c r="AG300" i="3"/>
  <c r="AI299" i="3"/>
  <c r="AH299" i="3"/>
  <c r="AG299" i="3"/>
  <c r="AI298" i="3"/>
  <c r="AH298" i="3"/>
  <c r="AG298" i="3"/>
  <c r="AI297" i="3"/>
  <c r="AH297" i="3"/>
  <c r="AG297" i="3"/>
  <c r="AI296" i="3"/>
  <c r="AH296" i="3"/>
  <c r="AG296" i="3"/>
  <c r="AI295" i="3"/>
  <c r="AH295" i="3"/>
  <c r="AG295" i="3"/>
  <c r="AI294" i="3"/>
  <c r="AH294" i="3"/>
  <c r="AG294" i="3"/>
  <c r="AI293" i="3"/>
  <c r="AH293" i="3"/>
  <c r="AG293" i="3"/>
  <c r="AI292" i="3"/>
  <c r="AH292" i="3"/>
  <c r="AG292" i="3"/>
  <c r="AI291" i="3"/>
  <c r="AH291" i="3"/>
  <c r="AG291" i="3"/>
  <c r="AI290" i="3"/>
  <c r="AH290" i="3"/>
  <c r="AG290" i="3"/>
  <c r="AI289" i="3"/>
  <c r="AH289" i="3"/>
  <c r="AG289" i="3"/>
  <c r="AI288" i="3"/>
  <c r="AH288" i="3"/>
  <c r="AG288" i="3"/>
  <c r="AI287" i="3"/>
  <c r="AH287" i="3"/>
  <c r="AG287" i="3"/>
  <c r="AI286" i="3"/>
  <c r="AH286" i="3"/>
  <c r="AG286" i="3"/>
  <c r="AI285" i="3"/>
  <c r="AH285" i="3"/>
  <c r="AG285" i="3"/>
  <c r="AI284" i="3"/>
  <c r="AH284" i="3"/>
  <c r="AG284" i="3"/>
  <c r="AI283" i="3"/>
  <c r="AH283" i="3"/>
  <c r="AG283" i="3"/>
  <c r="AI282" i="3"/>
  <c r="AH282" i="3"/>
  <c r="AG282" i="3"/>
  <c r="AI281" i="3"/>
  <c r="AH281" i="3"/>
  <c r="AG281" i="3"/>
  <c r="AI280" i="3"/>
  <c r="AH280" i="3"/>
  <c r="AG280" i="3"/>
  <c r="AI279" i="3"/>
  <c r="AH279" i="3"/>
  <c r="AG279" i="3"/>
  <c r="AI278" i="3"/>
  <c r="AH278" i="3"/>
  <c r="AG278" i="3"/>
  <c r="AI277" i="3"/>
  <c r="AH277" i="3"/>
  <c r="AG277" i="3"/>
  <c r="AI276" i="3"/>
  <c r="AH276" i="3"/>
  <c r="AG276" i="3"/>
  <c r="AI275" i="3"/>
  <c r="AH275" i="3"/>
  <c r="AG275" i="3"/>
  <c r="AI274" i="3"/>
  <c r="AH274" i="3"/>
  <c r="AG274" i="3"/>
  <c r="AI273" i="3"/>
  <c r="AH273" i="3"/>
  <c r="AG273" i="3"/>
  <c r="AI272" i="3"/>
  <c r="AH272" i="3"/>
  <c r="AG272" i="3"/>
  <c r="AI271" i="3"/>
  <c r="AH271" i="3"/>
  <c r="AG271" i="3"/>
  <c r="AI270" i="3"/>
  <c r="AH270" i="3"/>
  <c r="AG270" i="3"/>
  <c r="AI269" i="3"/>
  <c r="AH269" i="3"/>
  <c r="AG269" i="3"/>
  <c r="AI268" i="3"/>
  <c r="AH268" i="3"/>
  <c r="AG268" i="3"/>
  <c r="AI267" i="3"/>
  <c r="AH267" i="3"/>
  <c r="AG267" i="3"/>
  <c r="AI266" i="3"/>
  <c r="AH266" i="3"/>
  <c r="AG266" i="3"/>
  <c r="AI265" i="3"/>
  <c r="AH265" i="3"/>
  <c r="AG265" i="3"/>
  <c r="AI264" i="3"/>
  <c r="AH264" i="3"/>
  <c r="AG264" i="3"/>
  <c r="AI263" i="3"/>
  <c r="AH263" i="3"/>
  <c r="AG263" i="3"/>
  <c r="AI262" i="3"/>
  <c r="AH262" i="3"/>
  <c r="AG262" i="3"/>
  <c r="AI261" i="3"/>
  <c r="AH261" i="3"/>
  <c r="AG261" i="3"/>
  <c r="AI260" i="3"/>
  <c r="AH260" i="3"/>
  <c r="AG260" i="3"/>
  <c r="AI259" i="3"/>
  <c r="AH259" i="3"/>
  <c r="AG259" i="3"/>
  <c r="AI258" i="3"/>
  <c r="AH258" i="3"/>
  <c r="AG258" i="3"/>
  <c r="AI257" i="3"/>
  <c r="AH257" i="3"/>
  <c r="AG257" i="3"/>
  <c r="AI256" i="3"/>
  <c r="AH256" i="3"/>
  <c r="AG256" i="3"/>
  <c r="AI255" i="3"/>
  <c r="AH255" i="3"/>
  <c r="AG255" i="3"/>
  <c r="AI254" i="3"/>
  <c r="AH254" i="3"/>
  <c r="AG254" i="3"/>
  <c r="AI253" i="3"/>
  <c r="AH253" i="3"/>
  <c r="AG253" i="3"/>
  <c r="AI252" i="3"/>
  <c r="AH252" i="3"/>
  <c r="AG252" i="3"/>
  <c r="AI251" i="3"/>
  <c r="AH251" i="3"/>
  <c r="AG251" i="3"/>
  <c r="AI250" i="3"/>
  <c r="AH250" i="3"/>
  <c r="AG250" i="3"/>
  <c r="AI249" i="3"/>
  <c r="AH249" i="3"/>
  <c r="AG249" i="3"/>
  <c r="AI248" i="3"/>
  <c r="AH248" i="3"/>
  <c r="AG248" i="3"/>
  <c r="AI247" i="3"/>
  <c r="AH247" i="3"/>
  <c r="AG247" i="3"/>
  <c r="AI246" i="3"/>
  <c r="AH246" i="3"/>
  <c r="AG246" i="3"/>
  <c r="AI245" i="3"/>
  <c r="AH245" i="3"/>
  <c r="AG245" i="3"/>
  <c r="AI244" i="3"/>
  <c r="AH244" i="3"/>
  <c r="AG244" i="3"/>
  <c r="AI243" i="3"/>
  <c r="AH243" i="3"/>
  <c r="AG243" i="3"/>
  <c r="AI242" i="3"/>
  <c r="AH242" i="3"/>
  <c r="AG242" i="3"/>
  <c r="AI241" i="3"/>
  <c r="AH241" i="3"/>
  <c r="AG241" i="3"/>
  <c r="AI240" i="3"/>
  <c r="AH240" i="3"/>
  <c r="AG240" i="3"/>
  <c r="AI239" i="3"/>
  <c r="AH239" i="3"/>
  <c r="AG239" i="3"/>
  <c r="AI238" i="3"/>
  <c r="AH238" i="3"/>
  <c r="AG238" i="3"/>
  <c r="AI237" i="3"/>
  <c r="AH237" i="3"/>
  <c r="AG237" i="3"/>
  <c r="AI236" i="3"/>
  <c r="AH236" i="3"/>
  <c r="AG236" i="3"/>
  <c r="AI235" i="3"/>
  <c r="AH235" i="3"/>
  <c r="AG235" i="3"/>
  <c r="AI234" i="3"/>
  <c r="AH234" i="3"/>
  <c r="AG234" i="3"/>
  <c r="AI233" i="3"/>
  <c r="AH233" i="3"/>
  <c r="AG233" i="3"/>
  <c r="AI232" i="3"/>
  <c r="AH232" i="3"/>
  <c r="AG232" i="3"/>
  <c r="AI231" i="3"/>
  <c r="AH231" i="3"/>
  <c r="AG231" i="3"/>
  <c r="AI230" i="3"/>
  <c r="AH230" i="3"/>
  <c r="AG230" i="3"/>
  <c r="AI229" i="3"/>
  <c r="AH229" i="3"/>
  <c r="AG229" i="3"/>
  <c r="AI228" i="3"/>
  <c r="AH228" i="3"/>
  <c r="AG228" i="3"/>
  <c r="AI227" i="3"/>
  <c r="AH227" i="3"/>
  <c r="AG227" i="3"/>
  <c r="AI226" i="3"/>
  <c r="AH226" i="3"/>
  <c r="AG226" i="3"/>
  <c r="AI225" i="3"/>
  <c r="AH225" i="3"/>
  <c r="AG225" i="3"/>
  <c r="AI224" i="3"/>
  <c r="AH224" i="3"/>
  <c r="AG224" i="3"/>
  <c r="AI223" i="3"/>
  <c r="AH223" i="3"/>
  <c r="AG223" i="3"/>
  <c r="AI222" i="3"/>
  <c r="AH222" i="3"/>
  <c r="AG222" i="3"/>
  <c r="AI221" i="3"/>
  <c r="AH221" i="3"/>
  <c r="AG221" i="3"/>
  <c r="AI220" i="3"/>
  <c r="AH220" i="3"/>
  <c r="AG220" i="3"/>
  <c r="AI219" i="3"/>
  <c r="AH219" i="3"/>
  <c r="AG219" i="3"/>
  <c r="AI218" i="3"/>
  <c r="AH218" i="3"/>
  <c r="AG218" i="3"/>
  <c r="AI217" i="3"/>
  <c r="AH217" i="3"/>
  <c r="AG217" i="3"/>
  <c r="AI216" i="3"/>
  <c r="AH216" i="3"/>
  <c r="AG216" i="3"/>
  <c r="AI215" i="3"/>
  <c r="AH215" i="3"/>
  <c r="AG215" i="3"/>
  <c r="AI214" i="3"/>
  <c r="AH214" i="3"/>
  <c r="AG214" i="3"/>
  <c r="AI213" i="3"/>
  <c r="AH213" i="3"/>
  <c r="AG213" i="3"/>
  <c r="AI212" i="3"/>
  <c r="AH212" i="3"/>
  <c r="AG212" i="3"/>
  <c r="AI211" i="3"/>
  <c r="AH211" i="3"/>
  <c r="AG211" i="3"/>
  <c r="AI210" i="3"/>
  <c r="AH210" i="3"/>
  <c r="AG210" i="3"/>
  <c r="AI209" i="3"/>
  <c r="AH209" i="3"/>
  <c r="AG209" i="3"/>
  <c r="AI208" i="3"/>
  <c r="AH208" i="3"/>
  <c r="AG208" i="3"/>
  <c r="AI207" i="3"/>
  <c r="AH207" i="3"/>
  <c r="AG207" i="3"/>
  <c r="AI206" i="3"/>
  <c r="AH206" i="3"/>
  <c r="AG206" i="3"/>
  <c r="AI205" i="3"/>
  <c r="AH205" i="3"/>
  <c r="AG205" i="3"/>
  <c r="AI204" i="3"/>
  <c r="AH204" i="3"/>
  <c r="AG204" i="3"/>
  <c r="AI203" i="3"/>
  <c r="AH203" i="3"/>
  <c r="AG203" i="3"/>
  <c r="AI202" i="3"/>
  <c r="AH202" i="3"/>
  <c r="AG202" i="3"/>
  <c r="G54" i="3"/>
  <c r="E54" i="3"/>
  <c r="F54" i="3" s="1"/>
  <c r="AI201" i="3"/>
  <c r="AH201" i="3"/>
  <c r="AG201" i="3"/>
  <c r="G53" i="3"/>
  <c r="E53" i="3"/>
  <c r="F53" i="3" s="1"/>
  <c r="AI200" i="3"/>
  <c r="AH200" i="3"/>
  <c r="AG200" i="3"/>
  <c r="G52" i="3"/>
  <c r="E52" i="3"/>
  <c r="F52" i="3" s="1"/>
  <c r="AI199" i="3"/>
  <c r="AH199" i="3"/>
  <c r="AG199" i="3"/>
  <c r="G51" i="3"/>
  <c r="E51" i="3"/>
  <c r="F51" i="3" s="1"/>
  <c r="AI198" i="3"/>
  <c r="AH198" i="3"/>
  <c r="AG198" i="3"/>
  <c r="G50" i="3"/>
  <c r="E50" i="3"/>
  <c r="F50" i="3" s="1"/>
  <c r="AI197" i="3"/>
  <c r="AH197" i="3"/>
  <c r="AG197" i="3"/>
  <c r="G49" i="3"/>
  <c r="E49" i="3"/>
  <c r="F49" i="3" s="1"/>
  <c r="AI196" i="3"/>
  <c r="AH196" i="3"/>
  <c r="AG196" i="3"/>
  <c r="G48" i="3"/>
  <c r="E48" i="3"/>
  <c r="F48" i="3" s="1"/>
  <c r="AI195" i="3"/>
  <c r="AH195" i="3"/>
  <c r="AG195" i="3"/>
  <c r="G47" i="3"/>
  <c r="E47" i="3"/>
  <c r="F47" i="3" s="1"/>
  <c r="AI194" i="3"/>
  <c r="AH194" i="3"/>
  <c r="AG194" i="3"/>
  <c r="G46" i="3"/>
  <c r="E46" i="3"/>
  <c r="F46" i="3" s="1"/>
  <c r="AI193" i="3"/>
  <c r="AH193" i="3"/>
  <c r="AG193" i="3"/>
  <c r="G45" i="3"/>
  <c r="E45" i="3"/>
  <c r="F45" i="3" s="1"/>
  <c r="AI192" i="3"/>
  <c r="AH192" i="3"/>
  <c r="AG192" i="3"/>
  <c r="G44" i="3"/>
  <c r="E44" i="3"/>
  <c r="F44" i="3" s="1"/>
  <c r="AI191" i="3"/>
  <c r="AH191" i="3"/>
  <c r="AG191" i="3"/>
  <c r="G43" i="3"/>
  <c r="E43" i="3"/>
  <c r="F43" i="3" s="1"/>
  <c r="AI190" i="3"/>
  <c r="AH190" i="3"/>
  <c r="AG190" i="3"/>
  <c r="G42" i="3"/>
  <c r="E42" i="3"/>
  <c r="F42" i="3" s="1"/>
  <c r="AI189" i="3"/>
  <c r="AH189" i="3"/>
  <c r="AG189" i="3"/>
  <c r="G41" i="3"/>
  <c r="E41" i="3"/>
  <c r="F41" i="3" s="1"/>
  <c r="AI188" i="3"/>
  <c r="AH188" i="3"/>
  <c r="AG188" i="3"/>
  <c r="G40" i="3"/>
  <c r="E40" i="3"/>
  <c r="F40" i="3" s="1"/>
  <c r="AI187" i="3"/>
  <c r="AH187" i="3"/>
  <c r="AG187" i="3"/>
  <c r="G39" i="3"/>
  <c r="E39" i="3"/>
  <c r="F39" i="3" s="1"/>
  <c r="AI186" i="3"/>
  <c r="AH186" i="3"/>
  <c r="AG186" i="3"/>
  <c r="G38" i="3"/>
  <c r="E38" i="3"/>
  <c r="F38" i="3" s="1"/>
  <c r="AI185" i="3"/>
  <c r="AH185" i="3"/>
  <c r="AG185" i="3"/>
  <c r="G37" i="3"/>
  <c r="E37" i="3"/>
  <c r="F37" i="3" s="1"/>
  <c r="AI184" i="3"/>
  <c r="AH184" i="3"/>
  <c r="AG184" i="3"/>
  <c r="G36" i="3"/>
  <c r="E36" i="3"/>
  <c r="F36" i="3" s="1"/>
  <c r="AI183" i="3"/>
  <c r="AH183" i="3"/>
  <c r="AG183" i="3"/>
  <c r="G35" i="3"/>
  <c r="E35" i="3"/>
  <c r="F35" i="3" s="1"/>
  <c r="AI182" i="3"/>
  <c r="AH182" i="3"/>
  <c r="AG182" i="3"/>
  <c r="G34" i="3"/>
  <c r="E34" i="3"/>
  <c r="F34" i="3" s="1"/>
  <c r="AI181" i="3"/>
  <c r="AH181" i="3"/>
  <c r="AG181" i="3"/>
  <c r="G33" i="3"/>
  <c r="E33" i="3"/>
  <c r="F33" i="3" s="1"/>
  <c r="AI180" i="3"/>
  <c r="AH180" i="3"/>
  <c r="AG180" i="3"/>
  <c r="G32" i="3"/>
  <c r="E32" i="3"/>
  <c r="F32" i="3" s="1"/>
  <c r="AI179" i="3"/>
  <c r="AH179" i="3"/>
  <c r="AG179" i="3"/>
  <c r="G31" i="3"/>
  <c r="E31" i="3"/>
  <c r="F31" i="3" s="1"/>
  <c r="AI178" i="3"/>
  <c r="AH178" i="3"/>
  <c r="AG178" i="3"/>
  <c r="G30" i="3"/>
  <c r="E30" i="3"/>
  <c r="F30" i="3" s="1"/>
  <c r="AI177" i="3"/>
  <c r="AH177" i="3"/>
  <c r="AG177" i="3"/>
  <c r="G29" i="3"/>
  <c r="E29" i="3"/>
  <c r="F29" i="3" s="1"/>
  <c r="AI176" i="3"/>
  <c r="AH176" i="3"/>
  <c r="AG176" i="3"/>
  <c r="G28" i="3"/>
  <c r="E28" i="3"/>
  <c r="F28" i="3" s="1"/>
  <c r="AI175" i="3"/>
  <c r="AH175" i="3"/>
  <c r="AG175" i="3"/>
  <c r="G27" i="3"/>
  <c r="E27" i="3"/>
  <c r="F27" i="3" s="1"/>
  <c r="AI174" i="3"/>
  <c r="AH174" i="3"/>
  <c r="AG174" i="3"/>
  <c r="G26" i="3"/>
  <c r="E26" i="3"/>
  <c r="F26" i="3" s="1"/>
  <c r="AI173" i="3"/>
  <c r="AH173" i="3"/>
  <c r="AG173" i="3"/>
  <c r="E25" i="3"/>
  <c r="F25" i="3" s="1"/>
  <c r="AI172" i="3"/>
  <c r="AH172" i="3"/>
  <c r="AG172" i="3"/>
  <c r="E24" i="3"/>
  <c r="F24" i="3" s="1"/>
  <c r="AI171" i="3"/>
  <c r="AH171" i="3"/>
  <c r="AG171" i="3"/>
  <c r="G23" i="3"/>
  <c r="E23" i="3"/>
  <c r="F23" i="3" s="1"/>
  <c r="AI170" i="3"/>
  <c r="AH170" i="3"/>
  <c r="AG170" i="3"/>
  <c r="G22" i="3"/>
  <c r="E22" i="3"/>
  <c r="F22" i="3" s="1"/>
  <c r="AI169" i="3"/>
  <c r="AH169" i="3"/>
  <c r="AG169" i="3"/>
  <c r="G21" i="3"/>
  <c r="E21" i="3"/>
  <c r="F21" i="3" s="1"/>
  <c r="AI168" i="3"/>
  <c r="AH168" i="3"/>
  <c r="AG168" i="3"/>
  <c r="G20" i="3"/>
  <c r="E20" i="3"/>
  <c r="F20" i="3" s="1"/>
  <c r="AI167" i="3"/>
  <c r="AH167" i="3"/>
  <c r="AG167" i="3"/>
  <c r="G19" i="3"/>
  <c r="E19" i="3"/>
  <c r="F19" i="3" s="1"/>
  <c r="AI166" i="3"/>
  <c r="AH166" i="3"/>
  <c r="AG166" i="3"/>
  <c r="E18" i="3"/>
  <c r="F18" i="3" s="1"/>
  <c r="AI165" i="3"/>
  <c r="AH165" i="3"/>
  <c r="AG165" i="3"/>
  <c r="E17" i="3"/>
  <c r="F17" i="3" s="1"/>
  <c r="AI164" i="3"/>
  <c r="AH164" i="3"/>
  <c r="AG164" i="3"/>
  <c r="E16" i="3"/>
  <c r="F16" i="3" s="1"/>
  <c r="AI163" i="3"/>
  <c r="AH163" i="3"/>
  <c r="AG163" i="3"/>
  <c r="E15" i="3"/>
  <c r="F15" i="3" s="1"/>
  <c r="AI162" i="3"/>
  <c r="AH162" i="3"/>
  <c r="AG162" i="3"/>
  <c r="G14" i="3"/>
  <c r="E14" i="3"/>
  <c r="F14" i="3" s="1"/>
  <c r="AI161" i="3"/>
  <c r="AH161" i="3"/>
  <c r="AG161" i="3"/>
  <c r="G13" i="3"/>
  <c r="E13" i="3"/>
  <c r="F13" i="3" s="1"/>
  <c r="AI160" i="3"/>
  <c r="AH160" i="3"/>
  <c r="AG160" i="3"/>
  <c r="G12" i="3"/>
  <c r="E12" i="3"/>
  <c r="F12" i="3" s="1"/>
  <c r="AI159" i="3"/>
  <c r="AH159" i="3"/>
  <c r="AG159" i="3"/>
  <c r="E11" i="3"/>
  <c r="F11" i="3" s="1"/>
  <c r="AI158" i="3"/>
  <c r="AH158" i="3"/>
  <c r="AG158" i="3"/>
  <c r="G10" i="3"/>
  <c r="E10" i="3"/>
  <c r="F10" i="3" s="1"/>
  <c r="AI157" i="3"/>
  <c r="AH157" i="3"/>
  <c r="AG157" i="3"/>
  <c r="E9" i="3"/>
  <c r="F9" i="3" s="1"/>
  <c r="AI156" i="3"/>
  <c r="AH156" i="3"/>
  <c r="AG156" i="3"/>
  <c r="G8" i="3"/>
  <c r="E8" i="3"/>
  <c r="F8" i="3" s="1"/>
  <c r="AI155" i="3"/>
  <c r="AH155" i="3"/>
  <c r="AG155" i="3"/>
  <c r="E7" i="3"/>
  <c r="F7" i="3" s="1"/>
  <c r="AI154" i="3"/>
  <c r="AH154" i="3"/>
  <c r="AG154" i="3"/>
  <c r="G6" i="3"/>
  <c r="E6" i="3"/>
  <c r="F6" i="3" s="1"/>
  <c r="AI153" i="3"/>
  <c r="AH153" i="3"/>
  <c r="AG153" i="3"/>
  <c r="G5" i="3"/>
  <c r="E5" i="3"/>
  <c r="F5" i="3" s="1"/>
  <c r="AI152" i="3"/>
  <c r="AH152" i="3"/>
  <c r="AG152" i="3"/>
  <c r="G152" i="3"/>
  <c r="E152" i="3"/>
  <c r="F152" i="3" s="1"/>
  <c r="AI151" i="3"/>
  <c r="AH151" i="3"/>
  <c r="AG151" i="3"/>
  <c r="G151" i="3"/>
  <c r="E151" i="3"/>
  <c r="F151" i="3" s="1"/>
  <c r="AI150" i="3"/>
  <c r="AH150" i="3"/>
  <c r="AG150" i="3"/>
  <c r="G150" i="3"/>
  <c r="E150" i="3"/>
  <c r="F150" i="3" s="1"/>
  <c r="AI149" i="3"/>
  <c r="AH149" i="3"/>
  <c r="AG149" i="3"/>
  <c r="G149" i="3"/>
  <c r="E149" i="3"/>
  <c r="F149" i="3" s="1"/>
  <c r="AI148" i="3"/>
  <c r="AH148" i="3"/>
  <c r="AG148" i="3"/>
  <c r="G148" i="3"/>
  <c r="E148" i="3"/>
  <c r="F148" i="3" s="1"/>
  <c r="AI147" i="3"/>
  <c r="AH147" i="3"/>
  <c r="AG147" i="3"/>
  <c r="G147" i="3"/>
  <c r="E147" i="3"/>
  <c r="F147" i="3" s="1"/>
  <c r="AI146" i="3"/>
  <c r="AH146" i="3"/>
  <c r="AG146" i="3"/>
  <c r="G146" i="3"/>
  <c r="E146" i="3"/>
  <c r="F146" i="3" s="1"/>
  <c r="AI145" i="3"/>
  <c r="AH145" i="3"/>
  <c r="AG145" i="3"/>
  <c r="G145" i="3"/>
  <c r="E145" i="3"/>
  <c r="F145" i="3" s="1"/>
  <c r="AI144" i="3"/>
  <c r="AH144" i="3"/>
  <c r="AG144" i="3"/>
  <c r="G129" i="3"/>
  <c r="E129" i="3"/>
  <c r="F129" i="3" s="1"/>
  <c r="AI143" i="3"/>
  <c r="AH143" i="3"/>
  <c r="AG143" i="3"/>
  <c r="G128" i="3"/>
  <c r="E128" i="3"/>
  <c r="F128" i="3" s="1"/>
  <c r="AI142" i="3"/>
  <c r="AH142" i="3"/>
  <c r="AG142" i="3"/>
  <c r="G127" i="3"/>
  <c r="E127" i="3"/>
  <c r="F127" i="3" s="1"/>
  <c r="AI141" i="3"/>
  <c r="AH141" i="3"/>
  <c r="AG141" i="3"/>
  <c r="G126" i="3"/>
  <c r="E126" i="3"/>
  <c r="F126" i="3" s="1"/>
  <c r="AI140" i="3"/>
  <c r="AH140" i="3"/>
  <c r="AG140" i="3"/>
  <c r="G125" i="3"/>
  <c r="E125" i="3"/>
  <c r="F125" i="3" s="1"/>
  <c r="AI139" i="3"/>
  <c r="AH139" i="3"/>
  <c r="AG139" i="3"/>
  <c r="G124" i="3"/>
  <c r="E124" i="3"/>
  <c r="F124" i="3" s="1"/>
  <c r="AI138" i="3"/>
  <c r="AH138" i="3"/>
  <c r="AG138" i="3"/>
  <c r="G123" i="3"/>
  <c r="E123" i="3"/>
  <c r="F123" i="3" s="1"/>
  <c r="AI137" i="3"/>
  <c r="AH137" i="3"/>
  <c r="AG137" i="3"/>
  <c r="G122" i="3"/>
  <c r="E122" i="3"/>
  <c r="F122" i="3" s="1"/>
  <c r="AI136" i="3"/>
  <c r="AH136" i="3"/>
  <c r="AG136" i="3"/>
  <c r="G121" i="3"/>
  <c r="E121" i="3"/>
  <c r="F121" i="3" s="1"/>
  <c r="AI135" i="3"/>
  <c r="AH135" i="3"/>
  <c r="AG135" i="3"/>
  <c r="G120" i="3"/>
  <c r="E120" i="3"/>
  <c r="F120" i="3" s="1"/>
  <c r="AI134" i="3"/>
  <c r="AH134" i="3"/>
  <c r="AG134" i="3"/>
  <c r="G119" i="3"/>
  <c r="E119" i="3"/>
  <c r="F119" i="3" s="1"/>
  <c r="AI133" i="3"/>
  <c r="AH133" i="3"/>
  <c r="AG133" i="3"/>
  <c r="G144" i="3"/>
  <c r="E144" i="3"/>
  <c r="F144" i="3" s="1"/>
  <c r="AI132" i="3"/>
  <c r="AH132" i="3"/>
  <c r="AG132" i="3"/>
  <c r="G143" i="3"/>
  <c r="E143" i="3"/>
  <c r="F143" i="3" s="1"/>
  <c r="AI131" i="3"/>
  <c r="AH131" i="3"/>
  <c r="AG131" i="3"/>
  <c r="G142" i="3"/>
  <c r="E142" i="3"/>
  <c r="F142" i="3" s="1"/>
  <c r="AI130" i="3"/>
  <c r="AH130" i="3"/>
  <c r="AG130" i="3"/>
  <c r="G141" i="3"/>
  <c r="E141" i="3"/>
  <c r="F141" i="3" s="1"/>
  <c r="AI129" i="3"/>
  <c r="AH129" i="3"/>
  <c r="AG129" i="3"/>
  <c r="G202" i="3"/>
  <c r="E202" i="3"/>
  <c r="F202" i="3" s="1"/>
  <c r="AI128" i="3"/>
  <c r="AH128" i="3"/>
  <c r="AG128" i="3"/>
  <c r="G118" i="3"/>
  <c r="E118" i="3"/>
  <c r="F118" i="3" s="1"/>
  <c r="AI127" i="3"/>
  <c r="AH127" i="3"/>
  <c r="AG127" i="3"/>
  <c r="G201" i="3"/>
  <c r="E201" i="3"/>
  <c r="F201" i="3" s="1"/>
  <c r="AI126" i="3"/>
  <c r="AH126" i="3"/>
  <c r="AG126" i="3"/>
  <c r="G140" i="3"/>
  <c r="E140" i="3"/>
  <c r="F140" i="3" s="1"/>
  <c r="AI125" i="3"/>
  <c r="AH125" i="3"/>
  <c r="AG125" i="3"/>
  <c r="G200" i="3"/>
  <c r="E200" i="3"/>
  <c r="F200" i="3" s="1"/>
  <c r="AI124" i="3"/>
  <c r="AH124" i="3"/>
  <c r="AG124" i="3"/>
  <c r="G117" i="3"/>
  <c r="E117" i="3"/>
  <c r="F117" i="3" s="1"/>
  <c r="AI123" i="3"/>
  <c r="AH123" i="3"/>
  <c r="AG123" i="3"/>
  <c r="G199" i="3"/>
  <c r="E199" i="3"/>
  <c r="F199" i="3" s="1"/>
  <c r="AI122" i="3"/>
  <c r="AH122" i="3"/>
  <c r="AG122" i="3"/>
  <c r="G198" i="3"/>
  <c r="E198" i="3"/>
  <c r="F198" i="3" s="1"/>
  <c r="AI121" i="3"/>
  <c r="AH121" i="3"/>
  <c r="AG121" i="3"/>
  <c r="G116" i="3"/>
  <c r="E116" i="3"/>
  <c r="F116" i="3" s="1"/>
  <c r="AI120" i="3"/>
  <c r="AH120" i="3"/>
  <c r="AG120" i="3"/>
  <c r="G115" i="3"/>
  <c r="E115" i="3"/>
  <c r="F115" i="3" s="1"/>
  <c r="AI119" i="3"/>
  <c r="AH119" i="3"/>
  <c r="AG119" i="3"/>
  <c r="G197" i="3"/>
  <c r="E197" i="3"/>
  <c r="F197" i="3" s="1"/>
  <c r="AI118" i="3"/>
  <c r="AH118" i="3"/>
  <c r="AG118" i="3"/>
  <c r="G139" i="3"/>
  <c r="E139" i="3"/>
  <c r="F139" i="3" s="1"/>
  <c r="AI117" i="3"/>
  <c r="AH117" i="3"/>
  <c r="AG117" i="3"/>
  <c r="G138" i="3"/>
  <c r="E138" i="3"/>
  <c r="F138" i="3" s="1"/>
  <c r="AI116" i="3"/>
  <c r="AH116" i="3"/>
  <c r="AG116" i="3"/>
  <c r="G114" i="3"/>
  <c r="E114" i="3"/>
  <c r="F114" i="3" s="1"/>
  <c r="AI115" i="3"/>
  <c r="AH115" i="3"/>
  <c r="AG115" i="3"/>
  <c r="G113" i="3"/>
  <c r="E113" i="3"/>
  <c r="F113" i="3" s="1"/>
  <c r="AI114" i="3"/>
  <c r="AH114" i="3"/>
  <c r="AG114" i="3"/>
  <c r="G112" i="3"/>
  <c r="E112" i="3"/>
  <c r="F112" i="3" s="1"/>
  <c r="AI113" i="3"/>
  <c r="AH113" i="3"/>
  <c r="AG113" i="3"/>
  <c r="G196" i="3"/>
  <c r="E196" i="3"/>
  <c r="F196" i="3" s="1"/>
  <c r="AI112" i="3"/>
  <c r="AH112" i="3"/>
  <c r="AG112" i="3"/>
  <c r="G195" i="3"/>
  <c r="E195" i="3"/>
  <c r="F195" i="3" s="1"/>
  <c r="AI111" i="3"/>
  <c r="AH111" i="3"/>
  <c r="AG111" i="3"/>
  <c r="G194" i="3"/>
  <c r="E194" i="3"/>
  <c r="F194" i="3" s="1"/>
  <c r="AI110" i="3"/>
  <c r="AH110" i="3"/>
  <c r="AG110" i="3"/>
  <c r="G193" i="3"/>
  <c r="E193" i="3"/>
  <c r="F193" i="3" s="1"/>
  <c r="AI109" i="3"/>
  <c r="AH109" i="3"/>
  <c r="AG109" i="3"/>
  <c r="G192" i="3"/>
  <c r="E192" i="3"/>
  <c r="F192" i="3" s="1"/>
  <c r="AI108" i="3"/>
  <c r="AH108" i="3"/>
  <c r="AG108" i="3"/>
  <c r="G191" i="3"/>
  <c r="E191" i="3"/>
  <c r="F191" i="3" s="1"/>
  <c r="AI107" i="3"/>
  <c r="AH107" i="3"/>
  <c r="AG107" i="3"/>
  <c r="G190" i="3"/>
  <c r="E190" i="3"/>
  <c r="F190" i="3" s="1"/>
  <c r="AI106" i="3"/>
  <c r="AH106" i="3"/>
  <c r="AG106" i="3"/>
  <c r="G111" i="3"/>
  <c r="E111" i="3"/>
  <c r="F111" i="3" s="1"/>
  <c r="AI105" i="3"/>
  <c r="AH105" i="3"/>
  <c r="AG105" i="3"/>
  <c r="G137" i="3"/>
  <c r="E137" i="3"/>
  <c r="F137" i="3" s="1"/>
  <c r="AI104" i="3"/>
  <c r="AH104" i="3"/>
  <c r="AG104" i="3"/>
  <c r="G110" i="3"/>
  <c r="E110" i="3"/>
  <c r="F110" i="3" s="1"/>
  <c r="AI103" i="3"/>
  <c r="AH103" i="3"/>
  <c r="AG103" i="3"/>
  <c r="G189" i="3"/>
  <c r="E189" i="3"/>
  <c r="F189" i="3" s="1"/>
  <c r="AI102" i="3"/>
  <c r="AH102" i="3"/>
  <c r="AG102" i="3"/>
  <c r="G109" i="3"/>
  <c r="E109" i="3"/>
  <c r="F109" i="3" s="1"/>
  <c r="AI101" i="3"/>
  <c r="AH101" i="3"/>
  <c r="AG101" i="3"/>
  <c r="G108" i="3"/>
  <c r="E108" i="3"/>
  <c r="F108" i="3" s="1"/>
  <c r="AI100" i="3"/>
  <c r="AH100" i="3"/>
  <c r="AG100" i="3"/>
  <c r="G188" i="3"/>
  <c r="E188" i="3"/>
  <c r="F188" i="3" s="1"/>
  <c r="AI99" i="3"/>
  <c r="AH99" i="3"/>
  <c r="AG99" i="3"/>
  <c r="G136" i="3"/>
  <c r="E136" i="3"/>
  <c r="F136" i="3" s="1"/>
  <c r="AI98" i="3"/>
  <c r="AH98" i="3"/>
  <c r="AG98" i="3"/>
  <c r="G135" i="3"/>
  <c r="E135" i="3"/>
  <c r="F135" i="3" s="1"/>
  <c r="AI97" i="3"/>
  <c r="AH97" i="3"/>
  <c r="AG97" i="3"/>
  <c r="G187" i="3"/>
  <c r="E187" i="3"/>
  <c r="F187" i="3" s="1"/>
  <c r="AI96" i="3"/>
  <c r="AH96" i="3"/>
  <c r="AG96" i="3"/>
  <c r="G186" i="3"/>
  <c r="E186" i="3"/>
  <c r="F186" i="3" s="1"/>
  <c r="AI95" i="3"/>
  <c r="AH95" i="3"/>
  <c r="AG95" i="3"/>
  <c r="G107" i="3"/>
  <c r="E107" i="3"/>
  <c r="F107" i="3" s="1"/>
  <c r="AI94" i="3"/>
  <c r="AH94" i="3"/>
  <c r="AG94" i="3"/>
  <c r="G106" i="3"/>
  <c r="E106" i="3"/>
  <c r="F106" i="3" s="1"/>
  <c r="AI93" i="3"/>
  <c r="AH93" i="3"/>
  <c r="AG93" i="3"/>
  <c r="G185" i="3"/>
  <c r="E185" i="3"/>
  <c r="F185" i="3" s="1"/>
  <c r="AI92" i="3"/>
  <c r="AH92" i="3"/>
  <c r="AG92" i="3"/>
  <c r="G184" i="3"/>
  <c r="E184" i="3"/>
  <c r="F184" i="3" s="1"/>
  <c r="AI91" i="3"/>
  <c r="AH91" i="3"/>
  <c r="AG91" i="3"/>
  <c r="G183" i="3"/>
  <c r="E183" i="3"/>
  <c r="F183" i="3" s="1"/>
  <c r="AI90" i="3"/>
  <c r="AH90" i="3"/>
  <c r="AG90" i="3"/>
  <c r="G182" i="3"/>
  <c r="E182" i="3"/>
  <c r="F182" i="3" s="1"/>
  <c r="AI89" i="3"/>
  <c r="AH89" i="3"/>
  <c r="AG89" i="3"/>
  <c r="G181" i="3"/>
  <c r="E181" i="3"/>
  <c r="F181" i="3" s="1"/>
  <c r="AI88" i="3"/>
  <c r="AH88" i="3"/>
  <c r="AG88" i="3"/>
  <c r="G180" i="3"/>
  <c r="E180" i="3"/>
  <c r="F180" i="3" s="1"/>
  <c r="AI87" i="3"/>
  <c r="AH87" i="3"/>
  <c r="AG87" i="3"/>
  <c r="G179" i="3"/>
  <c r="E179" i="3"/>
  <c r="F179" i="3" s="1"/>
  <c r="AI86" i="3"/>
  <c r="AH86" i="3"/>
  <c r="AG86" i="3"/>
  <c r="G178" i="3"/>
  <c r="E178" i="3"/>
  <c r="F178" i="3" s="1"/>
  <c r="AI85" i="3"/>
  <c r="AH85" i="3"/>
  <c r="AG85" i="3"/>
  <c r="G105" i="3"/>
  <c r="E105" i="3"/>
  <c r="F105" i="3" s="1"/>
  <c r="AI84" i="3"/>
  <c r="AH84" i="3"/>
  <c r="AG84" i="3"/>
  <c r="G104" i="3"/>
  <c r="E104" i="3"/>
  <c r="F104" i="3" s="1"/>
  <c r="AI83" i="3"/>
  <c r="AH83" i="3"/>
  <c r="AG83" i="3"/>
  <c r="G103" i="3"/>
  <c r="E103" i="3"/>
  <c r="F103" i="3" s="1"/>
  <c r="AI82" i="3"/>
  <c r="AH82" i="3"/>
  <c r="AG82" i="3"/>
  <c r="G102" i="3"/>
  <c r="E102" i="3"/>
  <c r="F102" i="3" s="1"/>
  <c r="AI81" i="3"/>
  <c r="AH81" i="3"/>
  <c r="AG81" i="3"/>
  <c r="G177" i="3"/>
  <c r="E177" i="3"/>
  <c r="F177" i="3" s="1"/>
  <c r="AI80" i="3"/>
  <c r="AH80" i="3"/>
  <c r="AG80" i="3"/>
  <c r="G101" i="3"/>
  <c r="E101" i="3"/>
  <c r="F101" i="3" s="1"/>
  <c r="AI79" i="3"/>
  <c r="AH79" i="3"/>
  <c r="AG79" i="3"/>
  <c r="G100" i="3"/>
  <c r="E100" i="3"/>
  <c r="F100" i="3" s="1"/>
  <c r="AI78" i="3"/>
  <c r="AH78" i="3"/>
  <c r="AG78" i="3"/>
  <c r="G99" i="3"/>
  <c r="E99" i="3"/>
  <c r="F99" i="3" s="1"/>
  <c r="AI77" i="3"/>
  <c r="AH77" i="3"/>
  <c r="AG77" i="3"/>
  <c r="G134" i="3"/>
  <c r="E134" i="3"/>
  <c r="F134" i="3" s="1"/>
  <c r="AI76" i="3"/>
  <c r="AH76" i="3"/>
  <c r="AG76" i="3"/>
  <c r="G98" i="3"/>
  <c r="E98" i="3"/>
  <c r="F98" i="3" s="1"/>
  <c r="AI75" i="3"/>
  <c r="AH75" i="3"/>
  <c r="AG75" i="3"/>
  <c r="G176" i="3"/>
  <c r="E176" i="3"/>
  <c r="F176" i="3" s="1"/>
  <c r="AI74" i="3"/>
  <c r="AH74" i="3"/>
  <c r="AG74" i="3"/>
  <c r="G175" i="3"/>
  <c r="E175" i="3"/>
  <c r="F175" i="3" s="1"/>
  <c r="AI73" i="3"/>
  <c r="AH73" i="3"/>
  <c r="AG73" i="3"/>
  <c r="G174" i="3"/>
  <c r="E174" i="3"/>
  <c r="F174" i="3" s="1"/>
  <c r="AI72" i="3"/>
  <c r="AH72" i="3"/>
  <c r="AG72" i="3"/>
  <c r="G97" i="3"/>
  <c r="E97" i="3"/>
  <c r="F97" i="3" s="1"/>
  <c r="AI71" i="3"/>
  <c r="AH71" i="3"/>
  <c r="AG71" i="3"/>
  <c r="G173" i="3"/>
  <c r="E173" i="3"/>
  <c r="F173" i="3" s="1"/>
  <c r="AI70" i="3"/>
  <c r="AH70" i="3"/>
  <c r="AG70" i="3"/>
  <c r="G172" i="3"/>
  <c r="E172" i="3"/>
  <c r="F172" i="3" s="1"/>
  <c r="AI69" i="3"/>
  <c r="AH69" i="3"/>
  <c r="AG69" i="3"/>
  <c r="G96" i="3"/>
  <c r="E96" i="3"/>
  <c r="F96" i="3" s="1"/>
  <c r="AI68" i="3"/>
  <c r="AH68" i="3"/>
  <c r="AG68" i="3"/>
  <c r="G171" i="3"/>
  <c r="E171" i="3"/>
  <c r="F171" i="3" s="1"/>
  <c r="AI67" i="3"/>
  <c r="AH67" i="3"/>
  <c r="AG67" i="3"/>
  <c r="G170" i="3"/>
  <c r="E170" i="3"/>
  <c r="F170" i="3" s="1"/>
  <c r="AI66" i="3"/>
  <c r="AH66" i="3"/>
  <c r="AG66" i="3"/>
  <c r="G169" i="3"/>
  <c r="E169" i="3"/>
  <c r="F169" i="3" s="1"/>
  <c r="AI65" i="3"/>
  <c r="AH65" i="3"/>
  <c r="AG65" i="3"/>
  <c r="G168" i="3"/>
  <c r="E168" i="3"/>
  <c r="F168" i="3" s="1"/>
  <c r="AI64" i="3"/>
  <c r="AH64" i="3"/>
  <c r="AG64" i="3"/>
  <c r="G95" i="3"/>
  <c r="E95" i="3"/>
  <c r="F95" i="3" s="1"/>
  <c r="AI63" i="3"/>
  <c r="AH63" i="3"/>
  <c r="AG63" i="3"/>
  <c r="G94" i="3"/>
  <c r="E94" i="3"/>
  <c r="F94" i="3" s="1"/>
  <c r="AI62" i="3"/>
  <c r="AH62" i="3"/>
  <c r="AG62" i="3"/>
  <c r="G93" i="3"/>
  <c r="E93" i="3"/>
  <c r="F93" i="3" s="1"/>
  <c r="AI61" i="3"/>
  <c r="AH61" i="3"/>
  <c r="AG61" i="3"/>
  <c r="G167" i="3"/>
  <c r="E167" i="3"/>
  <c r="F167" i="3" s="1"/>
  <c r="AI60" i="3"/>
  <c r="AH60" i="3"/>
  <c r="AG60" i="3"/>
  <c r="G166" i="3"/>
  <c r="E166" i="3"/>
  <c r="F166" i="3" s="1"/>
  <c r="AI59" i="3"/>
  <c r="AH59" i="3"/>
  <c r="AG59" i="3"/>
  <c r="G133" i="3"/>
  <c r="E133" i="3"/>
  <c r="F133" i="3" s="1"/>
  <c r="AI58" i="3"/>
  <c r="AH58" i="3"/>
  <c r="AG58" i="3"/>
  <c r="G92" i="3"/>
  <c r="E92" i="3"/>
  <c r="F92" i="3" s="1"/>
  <c r="AI57" i="3"/>
  <c r="AH57" i="3"/>
  <c r="AG57" i="3"/>
  <c r="G165" i="3"/>
  <c r="E165" i="3"/>
  <c r="F165" i="3" s="1"/>
  <c r="AI56" i="3"/>
  <c r="AH56" i="3"/>
  <c r="AG56" i="3"/>
  <c r="G91" i="3"/>
  <c r="E91" i="3"/>
  <c r="F91" i="3" s="1"/>
  <c r="AI55" i="3"/>
  <c r="AH55" i="3"/>
  <c r="AG55" i="3"/>
  <c r="G90" i="3"/>
  <c r="E90" i="3"/>
  <c r="F90" i="3" s="1"/>
  <c r="AI54" i="3"/>
  <c r="AH54" i="3"/>
  <c r="AG54" i="3"/>
  <c r="G79" i="3"/>
  <c r="E79" i="3"/>
  <c r="F79" i="3" s="1"/>
  <c r="AI53" i="3"/>
  <c r="AH53" i="3"/>
  <c r="AG53" i="3"/>
  <c r="G78" i="3"/>
  <c r="E78" i="3"/>
  <c r="F78" i="3" s="1"/>
  <c r="AI52" i="3"/>
  <c r="AH52" i="3"/>
  <c r="AG52" i="3"/>
  <c r="G77" i="3"/>
  <c r="E77" i="3"/>
  <c r="F77" i="3" s="1"/>
  <c r="AI51" i="3"/>
  <c r="AH51" i="3"/>
  <c r="AG51" i="3"/>
  <c r="G89" i="3"/>
  <c r="E89" i="3"/>
  <c r="F89" i="3" s="1"/>
  <c r="AI50" i="3"/>
  <c r="AH50" i="3"/>
  <c r="AG50" i="3"/>
  <c r="G164" i="3"/>
  <c r="E164" i="3"/>
  <c r="F164" i="3" s="1"/>
  <c r="AI49" i="3"/>
  <c r="AH49" i="3"/>
  <c r="AG49" i="3"/>
  <c r="G132" i="3"/>
  <c r="E132" i="3"/>
  <c r="F132" i="3" s="1"/>
  <c r="AI48" i="3"/>
  <c r="AH48" i="3"/>
  <c r="AG48" i="3"/>
  <c r="G163" i="3"/>
  <c r="E163" i="3"/>
  <c r="F163" i="3" s="1"/>
  <c r="AI47" i="3"/>
  <c r="AH47" i="3"/>
  <c r="AG47" i="3"/>
  <c r="G162" i="3"/>
  <c r="E162" i="3"/>
  <c r="F162" i="3" s="1"/>
  <c r="AI46" i="3"/>
  <c r="AH46" i="3"/>
  <c r="AG46" i="3"/>
  <c r="G161" i="3"/>
  <c r="E161" i="3"/>
  <c r="F161" i="3" s="1"/>
  <c r="AI45" i="3"/>
  <c r="AH45" i="3"/>
  <c r="AG45" i="3"/>
  <c r="G160" i="3"/>
  <c r="E160" i="3"/>
  <c r="F160" i="3" s="1"/>
  <c r="AI44" i="3"/>
  <c r="AH44" i="3"/>
  <c r="AG44" i="3"/>
  <c r="G159" i="3"/>
  <c r="E159" i="3"/>
  <c r="F159" i="3" s="1"/>
  <c r="AI43" i="3"/>
  <c r="AH43" i="3"/>
  <c r="AG43" i="3"/>
  <c r="G76" i="3"/>
  <c r="E76" i="3"/>
  <c r="F76" i="3" s="1"/>
  <c r="AI42" i="3"/>
  <c r="AH42" i="3"/>
  <c r="AG42" i="3"/>
  <c r="G88" i="3"/>
  <c r="E88" i="3"/>
  <c r="F88" i="3" s="1"/>
  <c r="AI41" i="3"/>
  <c r="AH41" i="3"/>
  <c r="AG41" i="3"/>
  <c r="G87" i="3"/>
  <c r="E87" i="3"/>
  <c r="F87" i="3" s="1"/>
  <c r="AI40" i="3"/>
  <c r="AH40" i="3"/>
  <c r="AG40" i="3"/>
  <c r="G131" i="3"/>
  <c r="E131" i="3"/>
  <c r="F131" i="3" s="1"/>
  <c r="AI39" i="3"/>
  <c r="AH39" i="3"/>
  <c r="AG39" i="3"/>
  <c r="G158" i="3"/>
  <c r="E158" i="3"/>
  <c r="F158" i="3" s="1"/>
  <c r="AI38" i="3"/>
  <c r="AH38" i="3"/>
  <c r="AG38" i="3"/>
  <c r="G157" i="3"/>
  <c r="E157" i="3"/>
  <c r="F157" i="3" s="1"/>
  <c r="AI37" i="3"/>
  <c r="AH37" i="3"/>
  <c r="AG37" i="3"/>
  <c r="G156" i="3"/>
  <c r="E156" i="3"/>
  <c r="F156" i="3" s="1"/>
  <c r="AI36" i="3"/>
  <c r="AH36" i="3"/>
  <c r="AG36" i="3"/>
  <c r="G75" i="3"/>
  <c r="E75" i="3"/>
  <c r="F75" i="3" s="1"/>
  <c r="AI35" i="3"/>
  <c r="AH35" i="3"/>
  <c r="AG35" i="3"/>
  <c r="G74" i="3"/>
  <c r="E74" i="3"/>
  <c r="F74" i="3" s="1"/>
  <c r="AI34" i="3"/>
  <c r="AH34" i="3"/>
  <c r="AG34" i="3"/>
  <c r="G73" i="3"/>
  <c r="E73" i="3"/>
  <c r="F73" i="3" s="1"/>
  <c r="AI33" i="3"/>
  <c r="AH33" i="3"/>
  <c r="AG33" i="3"/>
  <c r="G72" i="3"/>
  <c r="E72" i="3"/>
  <c r="F72" i="3" s="1"/>
  <c r="AI32" i="3"/>
  <c r="AH32" i="3"/>
  <c r="AG32" i="3"/>
  <c r="G86" i="3"/>
  <c r="E86" i="3"/>
  <c r="F86" i="3" s="1"/>
  <c r="AI31" i="3"/>
  <c r="AH31" i="3"/>
  <c r="AG31" i="3"/>
  <c r="G71" i="3"/>
  <c r="E71" i="3"/>
  <c r="F71" i="3" s="1"/>
  <c r="AI30" i="3"/>
  <c r="AH30" i="3"/>
  <c r="AG30" i="3"/>
  <c r="G130" i="3"/>
  <c r="E130" i="3"/>
  <c r="F130" i="3" s="1"/>
  <c r="AI29" i="3"/>
  <c r="AH29" i="3"/>
  <c r="AG29" i="3"/>
  <c r="G155" i="3"/>
  <c r="E155" i="3"/>
  <c r="F155" i="3" s="1"/>
  <c r="AI28" i="3"/>
  <c r="AH28" i="3"/>
  <c r="AG28" i="3"/>
  <c r="G70" i="3"/>
  <c r="E70" i="3"/>
  <c r="F70" i="3" s="1"/>
  <c r="AI27" i="3"/>
  <c r="AH27" i="3"/>
  <c r="AG27" i="3"/>
  <c r="G69" i="3"/>
  <c r="E69" i="3"/>
  <c r="F69" i="3" s="1"/>
  <c r="AI26" i="3"/>
  <c r="AH26" i="3"/>
  <c r="AG26" i="3"/>
  <c r="G154" i="3"/>
  <c r="E154" i="3"/>
  <c r="F154" i="3" s="1"/>
  <c r="AI25" i="3"/>
  <c r="AH25" i="3"/>
  <c r="AG25" i="3"/>
  <c r="G85" i="3"/>
  <c r="E85" i="3"/>
  <c r="F85" i="3" s="1"/>
  <c r="AI24" i="3"/>
  <c r="AH24" i="3"/>
  <c r="AG24" i="3"/>
  <c r="G68" i="3"/>
  <c r="E68" i="3"/>
  <c r="F68" i="3" s="1"/>
  <c r="AI23" i="3"/>
  <c r="AH23" i="3"/>
  <c r="AG23" i="3"/>
  <c r="G84" i="3"/>
  <c r="E84" i="3"/>
  <c r="F84" i="3" s="1"/>
  <c r="AI22" i="3"/>
  <c r="AH22" i="3"/>
  <c r="AG22" i="3"/>
  <c r="G83" i="3"/>
  <c r="E83" i="3"/>
  <c r="F83" i="3" s="1"/>
  <c r="AI21" i="3"/>
  <c r="AH21" i="3"/>
  <c r="AG21" i="3"/>
  <c r="G67" i="3"/>
  <c r="E67" i="3"/>
  <c r="AI20" i="3"/>
  <c r="AH20" i="3"/>
  <c r="AG20" i="3"/>
  <c r="G66" i="3"/>
  <c r="E66" i="3"/>
  <c r="F66" i="3" s="1"/>
  <c r="AI19" i="3"/>
  <c r="AH19" i="3"/>
  <c r="AG19" i="3"/>
  <c r="G65" i="3"/>
  <c r="E65" i="3"/>
  <c r="F65" i="3" s="1"/>
  <c r="AI18" i="3"/>
  <c r="AH18" i="3"/>
  <c r="AG18" i="3"/>
  <c r="G64" i="3"/>
  <c r="E64" i="3"/>
  <c r="F64" i="3" s="1"/>
  <c r="AI17" i="3"/>
  <c r="AH17" i="3"/>
  <c r="AG17" i="3"/>
  <c r="G82" i="3"/>
  <c r="E82" i="3"/>
  <c r="F82" i="3" s="1"/>
  <c r="AI16" i="3"/>
  <c r="AH16" i="3"/>
  <c r="AG16" i="3"/>
  <c r="G153" i="3"/>
  <c r="E153" i="3"/>
  <c r="F153" i="3" s="1"/>
  <c r="AI15" i="3"/>
  <c r="AH15" i="3"/>
  <c r="AG15" i="3"/>
  <c r="G63" i="3"/>
  <c r="E63" i="3"/>
  <c r="F63" i="3" s="1"/>
  <c r="AI14" i="3"/>
  <c r="AH14" i="3"/>
  <c r="AG14" i="3"/>
  <c r="G62" i="3"/>
  <c r="E62" i="3"/>
  <c r="F62" i="3" s="1"/>
  <c r="AI13" i="3"/>
  <c r="AH13" i="3"/>
  <c r="AG13" i="3"/>
  <c r="G61" i="3"/>
  <c r="E61" i="3"/>
  <c r="F61" i="3" s="1"/>
  <c r="AI12" i="3"/>
  <c r="AH12" i="3"/>
  <c r="AG12" i="3"/>
  <c r="G60" i="3"/>
  <c r="E60" i="3"/>
  <c r="F60" i="3" s="1"/>
  <c r="AI11" i="3"/>
  <c r="AH11" i="3"/>
  <c r="AG11" i="3"/>
  <c r="G59" i="3"/>
  <c r="E59" i="3"/>
  <c r="F59" i="3" s="1"/>
  <c r="AI10" i="3"/>
  <c r="AH10" i="3"/>
  <c r="AG10" i="3"/>
  <c r="G81" i="3"/>
  <c r="E81" i="3"/>
  <c r="F81" i="3" s="1"/>
  <c r="AI9" i="3"/>
  <c r="AH9" i="3"/>
  <c r="AG9" i="3"/>
  <c r="G80" i="3"/>
  <c r="E80" i="3"/>
  <c r="F80" i="3" s="1"/>
  <c r="AI8" i="3"/>
  <c r="AH8" i="3"/>
  <c r="AG8" i="3"/>
  <c r="G58" i="3"/>
  <c r="E58" i="3"/>
  <c r="F58" i="3" s="1"/>
  <c r="AI7" i="3"/>
  <c r="AH7" i="3"/>
  <c r="AG7" i="3"/>
  <c r="G57" i="3"/>
  <c r="E57" i="3"/>
  <c r="F57" i="3" s="1"/>
  <c r="AI6" i="3"/>
  <c r="AH6" i="3"/>
  <c r="AG6" i="3"/>
  <c r="G56" i="3"/>
  <c r="E56" i="3"/>
  <c r="F56" i="3" s="1"/>
  <c r="AI5" i="3"/>
  <c r="AH5" i="3"/>
  <c r="AG5" i="3"/>
  <c r="G55" i="3"/>
  <c r="E55" i="3"/>
  <c r="F55" i="3" s="1"/>
  <c r="H124" i="3" l="1"/>
  <c r="H81" i="3"/>
  <c r="H64" i="3"/>
  <c r="H86" i="3"/>
  <c r="H74" i="3"/>
  <c r="H63" i="3"/>
  <c r="H154" i="3"/>
  <c r="H168" i="3"/>
  <c r="H100" i="3"/>
  <c r="H179" i="3"/>
  <c r="H135" i="3"/>
  <c r="H60" i="3"/>
  <c r="H84" i="3"/>
  <c r="H71" i="3"/>
  <c r="H73" i="3"/>
  <c r="H174" i="3"/>
  <c r="H155" i="3"/>
  <c r="H57" i="3"/>
  <c r="H80" i="3"/>
  <c r="H82" i="3"/>
  <c r="H70" i="3"/>
  <c r="H170" i="3"/>
  <c r="H177" i="3"/>
  <c r="H181" i="3"/>
  <c r="H173" i="3"/>
  <c r="H85" i="3"/>
  <c r="H59" i="3"/>
  <c r="H65" i="3"/>
  <c r="H83" i="3"/>
  <c r="H130" i="3"/>
  <c r="H72" i="3"/>
  <c r="H75" i="3"/>
  <c r="H159" i="3"/>
  <c r="H176" i="3"/>
  <c r="H103" i="3"/>
  <c r="H183" i="3"/>
  <c r="H2" i="3"/>
  <c r="H171" i="3"/>
  <c r="H58" i="3"/>
  <c r="H153" i="3"/>
  <c r="H69" i="3"/>
  <c r="H166" i="3"/>
  <c r="H94" i="3"/>
  <c r="H56" i="3"/>
  <c r="H62" i="3"/>
  <c r="H55" i="3"/>
  <c r="H61" i="3"/>
  <c r="H68" i="3"/>
  <c r="H186" i="3"/>
  <c r="H98" i="3"/>
  <c r="H104" i="3"/>
  <c r="H184" i="3"/>
  <c r="H193" i="3"/>
  <c r="H116" i="3"/>
  <c r="H120" i="3"/>
  <c r="H19" i="3"/>
  <c r="H38" i="3"/>
  <c r="H42" i="3"/>
  <c r="H76" i="3"/>
  <c r="H89" i="3"/>
  <c r="H133" i="3"/>
  <c r="H109" i="3"/>
  <c r="H113" i="3"/>
  <c r="H119" i="3"/>
  <c r="H127" i="3"/>
  <c r="H41" i="3"/>
  <c r="H88" i="3"/>
  <c r="H175" i="3"/>
  <c r="H195" i="3"/>
  <c r="H117" i="3"/>
  <c r="H144" i="3"/>
  <c r="H5" i="3"/>
  <c r="H8" i="3"/>
  <c r="H37" i="3"/>
  <c r="H47" i="3"/>
  <c r="H54" i="3"/>
  <c r="H87" i="3"/>
  <c r="H132" i="3"/>
  <c r="H165" i="3"/>
  <c r="H108" i="3"/>
  <c r="H143" i="3"/>
  <c r="H125" i="3"/>
  <c r="H21" i="3"/>
  <c r="H77" i="3"/>
  <c r="H92" i="3"/>
  <c r="H169" i="3"/>
  <c r="H102" i="3"/>
  <c r="H182" i="3"/>
  <c r="H187" i="3"/>
  <c r="H126" i="3"/>
  <c r="H131" i="3"/>
  <c r="H163" i="3"/>
  <c r="H91" i="3"/>
  <c r="H95" i="3"/>
  <c r="H97" i="3"/>
  <c r="H101" i="3"/>
  <c r="H180" i="3"/>
  <c r="H107" i="3"/>
  <c r="H112" i="3"/>
  <c r="H199" i="3"/>
  <c r="H142" i="3"/>
  <c r="H51" i="3"/>
  <c r="H43" i="3"/>
  <c r="H35" i="3"/>
  <c r="H29" i="3"/>
  <c r="H24" i="3"/>
  <c r="H9" i="3"/>
  <c r="H190" i="3"/>
  <c r="H111" i="3"/>
  <c r="H137" i="3"/>
  <c r="H110" i="3"/>
  <c r="H189" i="3"/>
  <c r="H44" i="3"/>
  <c r="H36" i="3"/>
  <c r="H30" i="3"/>
  <c r="H15" i="3"/>
  <c r="H10" i="3"/>
  <c r="H151" i="3"/>
  <c r="H150" i="3"/>
  <c r="H149" i="3"/>
  <c r="H148" i="3"/>
  <c r="H147" i="3"/>
  <c r="H146" i="3"/>
  <c r="H145" i="3"/>
  <c r="H197" i="3"/>
  <c r="H139" i="3"/>
  <c r="H138" i="3"/>
  <c r="H114" i="3"/>
  <c r="H20" i="3"/>
  <c r="H16" i="3"/>
  <c r="H11" i="3"/>
  <c r="H6" i="3"/>
  <c r="H48" i="3"/>
  <c r="H40" i="3"/>
  <c r="H33" i="3"/>
  <c r="H27" i="3"/>
  <c r="H22" i="3"/>
  <c r="H13" i="3"/>
  <c r="H7" i="3"/>
  <c r="H201" i="3"/>
  <c r="H158" i="3"/>
  <c r="H162" i="3"/>
  <c r="H90" i="3"/>
  <c r="H188" i="3"/>
  <c r="H194" i="3"/>
  <c r="H141" i="3"/>
  <c r="H123" i="3"/>
  <c r="H39" i="3"/>
  <c r="H46" i="3"/>
  <c r="H50" i="3"/>
  <c r="H53" i="3"/>
  <c r="H164" i="3"/>
  <c r="H157" i="3"/>
  <c r="H161" i="3"/>
  <c r="H79" i="3"/>
  <c r="H172" i="3"/>
  <c r="H99" i="3"/>
  <c r="H178" i="3"/>
  <c r="H198" i="3"/>
  <c r="H122" i="3"/>
  <c r="H12" i="3"/>
  <c r="H26" i="3"/>
  <c r="H49" i="3"/>
  <c r="H156" i="3"/>
  <c r="H160" i="3"/>
  <c r="H78" i="3"/>
  <c r="H167" i="3"/>
  <c r="H96" i="3"/>
  <c r="I96" i="3" s="1"/>
  <c r="H134" i="3"/>
  <c r="H105" i="3"/>
  <c r="H185" i="3"/>
  <c r="H136" i="3"/>
  <c r="H196" i="3"/>
  <c r="H121" i="3"/>
  <c r="H23" i="3"/>
  <c r="H32" i="3"/>
  <c r="I32" i="3" s="1"/>
  <c r="H45" i="3"/>
  <c r="E21" i="1"/>
  <c r="G21" i="1"/>
  <c r="AI304" i="1"/>
  <c r="AI303" i="1"/>
  <c r="AI302" i="1"/>
  <c r="AI301" i="1"/>
  <c r="AI300" i="1"/>
  <c r="AI299" i="1"/>
  <c r="AI298" i="1"/>
  <c r="AI297" i="1"/>
  <c r="AI296" i="1"/>
  <c r="AI295" i="1"/>
  <c r="AI294" i="1"/>
  <c r="AI293" i="1"/>
  <c r="AI292" i="1"/>
  <c r="AI291" i="1"/>
  <c r="AI290" i="1"/>
  <c r="AI289" i="1"/>
  <c r="AI288" i="1"/>
  <c r="AI287" i="1"/>
  <c r="AI286" i="1"/>
  <c r="AI285" i="1"/>
  <c r="AI284" i="1"/>
  <c r="AI283" i="1"/>
  <c r="AI282" i="1"/>
  <c r="AI281" i="1"/>
  <c r="AI280" i="1"/>
  <c r="AI279" i="1"/>
  <c r="AI278" i="1"/>
  <c r="AI277" i="1"/>
  <c r="AI276" i="1"/>
  <c r="AI275" i="1"/>
  <c r="AI274" i="1"/>
  <c r="AI273" i="1"/>
  <c r="AI272" i="1"/>
  <c r="AI271" i="1"/>
  <c r="AI270" i="1"/>
  <c r="AI269" i="1"/>
  <c r="AI268" i="1"/>
  <c r="AI267" i="1"/>
  <c r="AI266" i="1"/>
  <c r="AI265" i="1"/>
  <c r="AI264" i="1"/>
  <c r="AI263" i="1"/>
  <c r="AI262" i="1"/>
  <c r="AI261" i="1"/>
  <c r="AI260" i="1"/>
  <c r="AI259" i="1"/>
  <c r="AI258" i="1"/>
  <c r="AI257" i="1"/>
  <c r="AI256" i="1"/>
  <c r="AI255" i="1"/>
  <c r="AI254" i="1"/>
  <c r="AI253" i="1"/>
  <c r="AI252" i="1"/>
  <c r="AI251" i="1"/>
  <c r="AI250" i="1"/>
  <c r="AI249" i="1"/>
  <c r="AI248" i="1"/>
  <c r="AI247" i="1"/>
  <c r="AI246" i="1"/>
  <c r="AI245" i="1"/>
  <c r="AI244" i="1"/>
  <c r="AI243" i="1"/>
  <c r="AI242" i="1"/>
  <c r="AI241" i="1"/>
  <c r="AI240" i="1"/>
  <c r="AI239" i="1"/>
  <c r="AI238" i="1"/>
  <c r="AI237" i="1"/>
  <c r="AI236" i="1"/>
  <c r="AI235" i="1"/>
  <c r="AI234" i="1"/>
  <c r="AI233" i="1"/>
  <c r="AI232" i="1"/>
  <c r="AI231" i="1"/>
  <c r="AI230" i="1"/>
  <c r="AI229" i="1"/>
  <c r="AI228" i="1"/>
  <c r="AI227" i="1"/>
  <c r="AI226" i="1"/>
  <c r="AI225" i="1"/>
  <c r="AI224" i="1"/>
  <c r="AI223" i="1"/>
  <c r="AI222" i="1"/>
  <c r="AI221" i="1"/>
  <c r="AI220" i="1"/>
  <c r="AI219" i="1"/>
  <c r="AI218" i="1"/>
  <c r="AI217" i="1"/>
  <c r="AI216" i="1"/>
  <c r="AI215" i="1"/>
  <c r="AI214" i="1"/>
  <c r="AI213" i="1"/>
  <c r="AI212" i="1"/>
  <c r="AI211" i="1"/>
  <c r="AI210" i="1"/>
  <c r="AI209" i="1"/>
  <c r="AI208" i="1"/>
  <c r="AI207" i="1"/>
  <c r="AI206" i="1"/>
  <c r="AI205" i="1"/>
  <c r="AI204" i="1"/>
  <c r="AI203" i="1"/>
  <c r="AI202" i="1"/>
  <c r="AI201" i="1"/>
  <c r="AI200" i="1"/>
  <c r="AI199" i="1"/>
  <c r="AI198" i="1"/>
  <c r="AI197" i="1"/>
  <c r="AI196" i="1"/>
  <c r="AI195" i="1"/>
  <c r="AI194" i="1"/>
  <c r="AI193" i="1"/>
  <c r="AI192" i="1"/>
  <c r="AI191" i="1"/>
  <c r="AI190" i="1"/>
  <c r="AI189" i="1"/>
  <c r="AI188" i="1"/>
  <c r="AI187" i="1"/>
  <c r="AI186" i="1"/>
  <c r="AI185" i="1"/>
  <c r="AI184" i="1"/>
  <c r="AI183" i="1"/>
  <c r="AI182" i="1"/>
  <c r="AI181" i="1"/>
  <c r="AI180" i="1"/>
  <c r="AI179" i="1"/>
  <c r="AI178" i="1"/>
  <c r="AI177" i="1"/>
  <c r="AI176" i="1"/>
  <c r="AI175" i="1"/>
  <c r="AI174" i="1"/>
  <c r="AI173" i="1"/>
  <c r="AI172" i="1"/>
  <c r="AI171" i="1"/>
  <c r="AI170" i="1"/>
  <c r="AI169" i="1"/>
  <c r="AI168" i="1"/>
  <c r="AI167" i="1"/>
  <c r="AI166" i="1"/>
  <c r="AI165" i="1"/>
  <c r="AI164" i="1"/>
  <c r="AI163" i="1"/>
  <c r="AI162" i="1"/>
  <c r="AI161" i="1"/>
  <c r="AI160" i="1"/>
  <c r="AI159" i="1"/>
  <c r="AI158" i="1"/>
  <c r="AI157" i="1"/>
  <c r="AI156" i="1"/>
  <c r="AI155" i="1"/>
  <c r="AI154" i="1"/>
  <c r="AI153" i="1"/>
  <c r="AI152" i="1"/>
  <c r="AI151" i="1"/>
  <c r="AI150" i="1"/>
  <c r="AI149" i="1"/>
  <c r="AI148" i="1"/>
  <c r="AI147" i="1"/>
  <c r="AI146" i="1"/>
  <c r="AI145" i="1"/>
  <c r="AI144" i="1"/>
  <c r="AI143" i="1"/>
  <c r="AI142" i="1"/>
  <c r="AI141" i="1"/>
  <c r="AI140" i="1"/>
  <c r="AI139" i="1"/>
  <c r="AI138" i="1"/>
  <c r="AI137" i="1"/>
  <c r="AI136" i="1"/>
  <c r="AI135" i="1"/>
  <c r="AI134" i="1"/>
  <c r="AI133" i="1"/>
  <c r="AI132" i="1"/>
  <c r="AI131" i="1"/>
  <c r="AI130" i="1"/>
  <c r="AI129" i="1"/>
  <c r="AI128" i="1"/>
  <c r="AI127" i="1"/>
  <c r="AI126" i="1"/>
  <c r="AI125" i="1"/>
  <c r="AI124" i="1"/>
  <c r="AI123" i="1"/>
  <c r="AI122" i="1"/>
  <c r="AI121" i="1"/>
  <c r="AI120" i="1"/>
  <c r="AI119" i="1"/>
  <c r="AI118" i="1"/>
  <c r="AI117" i="1"/>
  <c r="AI116" i="1"/>
  <c r="AI115" i="1"/>
  <c r="AI114" i="1"/>
  <c r="AI113" i="1"/>
  <c r="AI112" i="1"/>
  <c r="AI111" i="1"/>
  <c r="AI110" i="1"/>
  <c r="AI109" i="1"/>
  <c r="AI108" i="1"/>
  <c r="AI107" i="1"/>
  <c r="AI106" i="1"/>
  <c r="AI105" i="1"/>
  <c r="AI104" i="1"/>
  <c r="AI103" i="1"/>
  <c r="AI102" i="1"/>
  <c r="AI101" i="1"/>
  <c r="AI100" i="1"/>
  <c r="AI99" i="1"/>
  <c r="AI98" i="1"/>
  <c r="AI97" i="1"/>
  <c r="AI96" i="1"/>
  <c r="AI95" i="1"/>
  <c r="AI94" i="1"/>
  <c r="AI93" i="1"/>
  <c r="AI92" i="1"/>
  <c r="AI91" i="1"/>
  <c r="AI90" i="1"/>
  <c r="AI89" i="1"/>
  <c r="AI88" i="1"/>
  <c r="AI87" i="1"/>
  <c r="AI86" i="1"/>
  <c r="AI85" i="1"/>
  <c r="AI84" i="1"/>
  <c r="AI83" i="1"/>
  <c r="AI82" i="1"/>
  <c r="AI81" i="1"/>
  <c r="AI80" i="1"/>
  <c r="AI79" i="1"/>
  <c r="AI78" i="1"/>
  <c r="AI77" i="1"/>
  <c r="AI76" i="1"/>
  <c r="AI75" i="1"/>
  <c r="AI74" i="1"/>
  <c r="AI73" i="1"/>
  <c r="AI72" i="1"/>
  <c r="AI71" i="1"/>
  <c r="AI70" i="1"/>
  <c r="AI69" i="1"/>
  <c r="AI68" i="1"/>
  <c r="AI67" i="1"/>
  <c r="AI66" i="1"/>
  <c r="AI65" i="1"/>
  <c r="AI64" i="1"/>
  <c r="AI63" i="1"/>
  <c r="AI62" i="1"/>
  <c r="AI61" i="1"/>
  <c r="AI60" i="1"/>
  <c r="AI59" i="1"/>
  <c r="AI58" i="1"/>
  <c r="AI57" i="1"/>
  <c r="AI56" i="1"/>
  <c r="AI55" i="1"/>
  <c r="AI54" i="1"/>
  <c r="AI53" i="1"/>
  <c r="AI52" i="1"/>
  <c r="AI51" i="1"/>
  <c r="AI50" i="1"/>
  <c r="AI49" i="1"/>
  <c r="AI48" i="1"/>
  <c r="AI47" i="1"/>
  <c r="AI46" i="1"/>
  <c r="AI45" i="1"/>
  <c r="AI44" i="1"/>
  <c r="AI43" i="1"/>
  <c r="AI42" i="1"/>
  <c r="AI41" i="1"/>
  <c r="AI40" i="1"/>
  <c r="AI39" i="1"/>
  <c r="AI38" i="1"/>
  <c r="AI37" i="1"/>
  <c r="AI36" i="1"/>
  <c r="AI35" i="1"/>
  <c r="AI34" i="1"/>
  <c r="AI33" i="1"/>
  <c r="AI32" i="1"/>
  <c r="AI31" i="1"/>
  <c r="AI30" i="1"/>
  <c r="AI29" i="1"/>
  <c r="AI28" i="1"/>
  <c r="AI27" i="1"/>
  <c r="AI26" i="1"/>
  <c r="AI25" i="1"/>
  <c r="AI24" i="1"/>
  <c r="AI23" i="1"/>
  <c r="AI22" i="1"/>
  <c r="AI21" i="1"/>
  <c r="AI20" i="1"/>
  <c r="AI19" i="1"/>
  <c r="AI18" i="1"/>
  <c r="AI17" i="1"/>
  <c r="AI16" i="1"/>
  <c r="AI15" i="1"/>
  <c r="AI14" i="1"/>
  <c r="AI13" i="1"/>
  <c r="AI12" i="1"/>
  <c r="AI11" i="1"/>
  <c r="AI10" i="1"/>
  <c r="AI9" i="1"/>
  <c r="AI8" i="1"/>
  <c r="AI7" i="1"/>
  <c r="AI6" i="1"/>
  <c r="AI5" i="1"/>
  <c r="E202" i="1"/>
  <c r="F202" i="1" s="1"/>
  <c r="E201" i="1"/>
  <c r="F201" i="1" s="1"/>
  <c r="E200" i="1"/>
  <c r="F200" i="1" s="1"/>
  <c r="E199" i="1"/>
  <c r="F199" i="1" s="1"/>
  <c r="E198" i="1"/>
  <c r="F198" i="1" s="1"/>
  <c r="E197" i="1"/>
  <c r="F197" i="1" s="1"/>
  <c r="E196" i="1"/>
  <c r="F196" i="1" s="1"/>
  <c r="E195" i="1"/>
  <c r="F195" i="1" s="1"/>
  <c r="E194" i="1"/>
  <c r="F194" i="1" s="1"/>
  <c r="E193" i="1"/>
  <c r="F193" i="1" s="1"/>
  <c r="E192" i="1"/>
  <c r="F192" i="1" s="1"/>
  <c r="E191" i="1"/>
  <c r="F191" i="1" s="1"/>
  <c r="E190" i="1"/>
  <c r="F190" i="1" s="1"/>
  <c r="E189" i="1"/>
  <c r="F189" i="1" s="1"/>
  <c r="E188" i="1"/>
  <c r="F188" i="1" s="1"/>
  <c r="E187" i="1"/>
  <c r="F187" i="1" s="1"/>
  <c r="E186" i="1"/>
  <c r="F186" i="1" s="1"/>
  <c r="E185" i="1"/>
  <c r="F185" i="1" s="1"/>
  <c r="E184" i="1"/>
  <c r="F184" i="1" s="1"/>
  <c r="E183" i="1"/>
  <c r="F183" i="1" s="1"/>
  <c r="E182" i="1"/>
  <c r="F182" i="1" s="1"/>
  <c r="E181" i="1"/>
  <c r="F181" i="1" s="1"/>
  <c r="E180" i="1"/>
  <c r="F180" i="1" s="1"/>
  <c r="E179" i="1"/>
  <c r="F179" i="1" s="1"/>
  <c r="E178" i="1"/>
  <c r="F178" i="1" s="1"/>
  <c r="E177" i="1"/>
  <c r="F177" i="1" s="1"/>
  <c r="E176" i="1"/>
  <c r="F176" i="1" s="1"/>
  <c r="E175" i="1"/>
  <c r="F175" i="1" s="1"/>
  <c r="E174" i="1"/>
  <c r="F174" i="1" s="1"/>
  <c r="E173" i="1"/>
  <c r="F173" i="1" s="1"/>
  <c r="E172" i="1"/>
  <c r="F172" i="1" s="1"/>
  <c r="E171" i="1"/>
  <c r="F171" i="1" s="1"/>
  <c r="E170" i="1"/>
  <c r="F170" i="1" s="1"/>
  <c r="E169" i="1"/>
  <c r="F169" i="1" s="1"/>
  <c r="E168" i="1"/>
  <c r="F168" i="1" s="1"/>
  <c r="E167" i="1"/>
  <c r="F167" i="1" s="1"/>
  <c r="E166" i="1"/>
  <c r="F166" i="1" s="1"/>
  <c r="E165" i="1"/>
  <c r="F165" i="1" s="1"/>
  <c r="E164" i="1"/>
  <c r="F164" i="1" s="1"/>
  <c r="E163" i="1"/>
  <c r="F163" i="1" s="1"/>
  <c r="E162" i="1"/>
  <c r="F162" i="1" s="1"/>
  <c r="E161" i="1"/>
  <c r="F161" i="1" s="1"/>
  <c r="E160" i="1"/>
  <c r="F160" i="1" s="1"/>
  <c r="E159" i="1"/>
  <c r="F159" i="1" s="1"/>
  <c r="E158" i="1"/>
  <c r="F158" i="1" s="1"/>
  <c r="E157" i="1"/>
  <c r="F157" i="1" s="1"/>
  <c r="E156" i="1"/>
  <c r="F156" i="1" s="1"/>
  <c r="E155" i="1"/>
  <c r="F155" i="1" s="1"/>
  <c r="E154" i="1"/>
  <c r="F154" i="1" s="1"/>
  <c r="E153" i="1"/>
  <c r="F153" i="1" s="1"/>
  <c r="E152" i="1"/>
  <c r="F152" i="1" s="1"/>
  <c r="E151" i="1"/>
  <c r="F151" i="1" s="1"/>
  <c r="E150" i="1"/>
  <c r="F150" i="1" s="1"/>
  <c r="E149" i="1"/>
  <c r="F149" i="1" s="1"/>
  <c r="E148" i="1"/>
  <c r="F148" i="1" s="1"/>
  <c r="E147" i="1"/>
  <c r="F147" i="1" s="1"/>
  <c r="E146" i="1"/>
  <c r="F146" i="1" s="1"/>
  <c r="E145" i="1"/>
  <c r="F145" i="1" s="1"/>
  <c r="E144" i="1"/>
  <c r="F144" i="1" s="1"/>
  <c r="E143" i="1"/>
  <c r="F143" i="1" s="1"/>
  <c r="E142" i="1"/>
  <c r="F142" i="1" s="1"/>
  <c r="E141" i="1"/>
  <c r="F141" i="1" s="1"/>
  <c r="E140" i="1"/>
  <c r="F140" i="1" s="1"/>
  <c r="E139" i="1"/>
  <c r="F139" i="1" s="1"/>
  <c r="E138" i="1"/>
  <c r="F138" i="1" s="1"/>
  <c r="E137" i="1"/>
  <c r="F137" i="1" s="1"/>
  <c r="E136" i="1"/>
  <c r="F136" i="1" s="1"/>
  <c r="E135" i="1"/>
  <c r="F135" i="1" s="1"/>
  <c r="E134" i="1"/>
  <c r="F134" i="1" s="1"/>
  <c r="E133" i="1"/>
  <c r="F133" i="1" s="1"/>
  <c r="E132" i="1"/>
  <c r="F132" i="1" s="1"/>
  <c r="E131" i="1"/>
  <c r="F131" i="1" s="1"/>
  <c r="E130" i="1"/>
  <c r="F130" i="1" s="1"/>
  <c r="E129" i="1"/>
  <c r="F129" i="1" s="1"/>
  <c r="E128" i="1"/>
  <c r="F128" i="1" s="1"/>
  <c r="E127" i="1"/>
  <c r="F127" i="1" s="1"/>
  <c r="E126" i="1"/>
  <c r="F126" i="1" s="1"/>
  <c r="E125" i="1"/>
  <c r="F125" i="1" s="1"/>
  <c r="E124" i="1"/>
  <c r="F124" i="1" s="1"/>
  <c r="E123" i="1"/>
  <c r="F123" i="1" s="1"/>
  <c r="E122" i="1"/>
  <c r="F122" i="1" s="1"/>
  <c r="E121" i="1"/>
  <c r="F121" i="1" s="1"/>
  <c r="E120" i="1"/>
  <c r="F120" i="1" s="1"/>
  <c r="E119" i="1"/>
  <c r="F119" i="1" s="1"/>
  <c r="E118" i="1"/>
  <c r="F118" i="1" s="1"/>
  <c r="E117" i="1"/>
  <c r="F117" i="1" s="1"/>
  <c r="E116" i="1"/>
  <c r="F116" i="1" s="1"/>
  <c r="E115" i="1"/>
  <c r="F115" i="1" s="1"/>
  <c r="E114" i="1"/>
  <c r="F114" i="1" s="1"/>
  <c r="E113" i="1"/>
  <c r="F113" i="1" s="1"/>
  <c r="E112" i="1"/>
  <c r="F112" i="1" s="1"/>
  <c r="E111" i="1"/>
  <c r="F111" i="1" s="1"/>
  <c r="E110" i="1"/>
  <c r="F110" i="1" s="1"/>
  <c r="E109" i="1"/>
  <c r="F109" i="1" s="1"/>
  <c r="E108" i="1"/>
  <c r="F108" i="1" s="1"/>
  <c r="E107" i="1"/>
  <c r="F107" i="1" s="1"/>
  <c r="E106" i="1"/>
  <c r="F106" i="1" s="1"/>
  <c r="E105" i="1"/>
  <c r="F105" i="1" s="1"/>
  <c r="E104" i="1"/>
  <c r="F104" i="1" s="1"/>
  <c r="E103" i="1"/>
  <c r="F103" i="1" s="1"/>
  <c r="E102" i="1"/>
  <c r="F102" i="1" s="1"/>
  <c r="E101" i="1"/>
  <c r="F101" i="1" s="1"/>
  <c r="E100" i="1"/>
  <c r="F100" i="1" s="1"/>
  <c r="E99" i="1"/>
  <c r="F99" i="1" s="1"/>
  <c r="E98" i="1"/>
  <c r="F98" i="1" s="1"/>
  <c r="E97" i="1"/>
  <c r="F97" i="1" s="1"/>
  <c r="E96" i="1"/>
  <c r="F96" i="1" s="1"/>
  <c r="E95" i="1"/>
  <c r="F95" i="1" s="1"/>
  <c r="E94" i="1"/>
  <c r="F94" i="1" s="1"/>
  <c r="E93" i="1"/>
  <c r="F93" i="1" s="1"/>
  <c r="E92" i="1"/>
  <c r="F92" i="1" s="1"/>
  <c r="E91" i="1"/>
  <c r="F91" i="1" s="1"/>
  <c r="E90" i="1"/>
  <c r="F90" i="1" s="1"/>
  <c r="E89" i="1"/>
  <c r="F89" i="1" s="1"/>
  <c r="E88" i="1"/>
  <c r="F88" i="1" s="1"/>
  <c r="E87" i="1"/>
  <c r="F87" i="1" s="1"/>
  <c r="E86" i="1"/>
  <c r="F86" i="1" s="1"/>
  <c r="E85" i="1"/>
  <c r="F85" i="1" s="1"/>
  <c r="E84" i="1"/>
  <c r="F84" i="1" s="1"/>
  <c r="E83" i="1"/>
  <c r="F83" i="1" s="1"/>
  <c r="E82" i="1"/>
  <c r="F82" i="1" s="1"/>
  <c r="E81" i="1"/>
  <c r="F81" i="1" s="1"/>
  <c r="E80" i="1"/>
  <c r="F80" i="1" s="1"/>
  <c r="E79" i="1"/>
  <c r="F79" i="1" s="1"/>
  <c r="E78" i="1"/>
  <c r="F78" i="1" s="1"/>
  <c r="E77" i="1"/>
  <c r="F77" i="1" s="1"/>
  <c r="E76" i="1"/>
  <c r="F76" i="1" s="1"/>
  <c r="E75" i="1"/>
  <c r="F75" i="1" s="1"/>
  <c r="E74" i="1"/>
  <c r="F74" i="1" s="1"/>
  <c r="E73" i="1"/>
  <c r="F73" i="1" s="1"/>
  <c r="E72" i="1"/>
  <c r="F72" i="1" s="1"/>
  <c r="E71" i="1"/>
  <c r="F71" i="1" s="1"/>
  <c r="E70" i="1"/>
  <c r="F70" i="1" s="1"/>
  <c r="E69" i="1"/>
  <c r="F69" i="1" s="1"/>
  <c r="E68" i="1"/>
  <c r="F68" i="1" s="1"/>
  <c r="E67" i="1"/>
  <c r="F67" i="1" s="1"/>
  <c r="E66" i="1"/>
  <c r="F66" i="1" s="1"/>
  <c r="E65" i="1"/>
  <c r="F65" i="1" s="1"/>
  <c r="E64" i="1"/>
  <c r="F64" i="1" s="1"/>
  <c r="E63" i="1"/>
  <c r="F63" i="1" s="1"/>
  <c r="E62" i="1"/>
  <c r="F62" i="1" s="1"/>
  <c r="E61" i="1"/>
  <c r="F61" i="1" s="1"/>
  <c r="E60" i="1"/>
  <c r="F60" i="1" s="1"/>
  <c r="E59" i="1"/>
  <c r="F59" i="1" s="1"/>
  <c r="E58" i="1"/>
  <c r="F58" i="1" s="1"/>
  <c r="E57" i="1"/>
  <c r="F57" i="1" s="1"/>
  <c r="E56" i="1"/>
  <c r="F56" i="1" s="1"/>
  <c r="E55" i="1"/>
  <c r="F55" i="1" s="1"/>
  <c r="E54" i="1"/>
  <c r="F54" i="1" s="1"/>
  <c r="E53" i="1"/>
  <c r="F53" i="1" s="1"/>
  <c r="E52" i="1"/>
  <c r="F52" i="1" s="1"/>
  <c r="E51" i="1"/>
  <c r="F51" i="1" s="1"/>
  <c r="E50" i="1"/>
  <c r="F50" i="1" s="1"/>
  <c r="E49" i="1"/>
  <c r="F49" i="1" s="1"/>
  <c r="E48" i="1"/>
  <c r="F48" i="1" s="1"/>
  <c r="E47" i="1"/>
  <c r="F47" i="1" s="1"/>
  <c r="E46" i="1"/>
  <c r="F46" i="1" s="1"/>
  <c r="E45" i="1"/>
  <c r="F45" i="1" s="1"/>
  <c r="E44" i="1"/>
  <c r="F44" i="1" s="1"/>
  <c r="E43" i="1"/>
  <c r="F43" i="1" s="1"/>
  <c r="E42" i="1"/>
  <c r="F42" i="1" s="1"/>
  <c r="E41" i="1"/>
  <c r="F41" i="1" s="1"/>
  <c r="E40" i="1"/>
  <c r="F40" i="1" s="1"/>
  <c r="E39" i="1"/>
  <c r="F39" i="1" s="1"/>
  <c r="E38" i="1"/>
  <c r="F38" i="1" s="1"/>
  <c r="E37" i="1"/>
  <c r="F37" i="1" s="1"/>
  <c r="E36" i="1"/>
  <c r="F36" i="1" s="1"/>
  <c r="E35" i="1"/>
  <c r="F35" i="1" s="1"/>
  <c r="E34" i="1"/>
  <c r="F34" i="1" s="1"/>
  <c r="E33" i="1"/>
  <c r="F33" i="1" s="1"/>
  <c r="E32" i="1"/>
  <c r="F32" i="1" s="1"/>
  <c r="E31" i="1"/>
  <c r="F31" i="1" s="1"/>
  <c r="E30" i="1"/>
  <c r="F30" i="1" s="1"/>
  <c r="E29" i="1"/>
  <c r="F29" i="1" s="1"/>
  <c r="E28" i="1"/>
  <c r="F28" i="1" s="1"/>
  <c r="E27" i="1"/>
  <c r="F27" i="1" s="1"/>
  <c r="E26" i="1"/>
  <c r="F26" i="1" s="1"/>
  <c r="E25" i="1"/>
  <c r="F25" i="1" s="1"/>
  <c r="E24" i="1"/>
  <c r="F24" i="1" s="1"/>
  <c r="E23" i="1"/>
  <c r="F23" i="1" s="1"/>
  <c r="E22" i="1"/>
  <c r="F22" i="1" s="1"/>
  <c r="E20" i="1"/>
  <c r="F20" i="1" s="1"/>
  <c r="E19" i="1"/>
  <c r="F19" i="1" s="1"/>
  <c r="E18" i="1"/>
  <c r="F18" i="1" s="1"/>
  <c r="E17" i="1"/>
  <c r="F17" i="1" s="1"/>
  <c r="E16" i="1"/>
  <c r="F16" i="1" s="1"/>
  <c r="E15" i="1"/>
  <c r="F15" i="1" s="1"/>
  <c r="E14" i="1"/>
  <c r="F14" i="1" s="1"/>
  <c r="E13" i="1"/>
  <c r="F13" i="1" s="1"/>
  <c r="E12" i="1"/>
  <c r="F12" i="1" s="1"/>
  <c r="E11" i="1"/>
  <c r="F11" i="1" s="1"/>
  <c r="E10" i="1"/>
  <c r="F10" i="1" s="1"/>
  <c r="E9" i="1"/>
  <c r="F9" i="1" s="1"/>
  <c r="E8" i="1"/>
  <c r="F8" i="1" s="1"/>
  <c r="E7" i="1"/>
  <c r="F7" i="1" s="1"/>
  <c r="E6" i="1"/>
  <c r="F6" i="1" s="1"/>
  <c r="E5" i="1"/>
  <c r="F5" i="1" s="1"/>
  <c r="AH304" i="1"/>
  <c r="AH303" i="1"/>
  <c r="AH302" i="1"/>
  <c r="AH301" i="1"/>
  <c r="AH300" i="1"/>
  <c r="AH299" i="1"/>
  <c r="AH298" i="1"/>
  <c r="AH297" i="1"/>
  <c r="AH296" i="1"/>
  <c r="AH295" i="1"/>
  <c r="AH294" i="1"/>
  <c r="AH293" i="1"/>
  <c r="AH292" i="1"/>
  <c r="AH291" i="1"/>
  <c r="AH290" i="1"/>
  <c r="AH289" i="1"/>
  <c r="AH288" i="1"/>
  <c r="AH287" i="1"/>
  <c r="AH286" i="1"/>
  <c r="AH285" i="1"/>
  <c r="AH284" i="1"/>
  <c r="AH283" i="1"/>
  <c r="AH282" i="1"/>
  <c r="AH281" i="1"/>
  <c r="AH280" i="1"/>
  <c r="AH279" i="1"/>
  <c r="AH278" i="1"/>
  <c r="AH277" i="1"/>
  <c r="AH276" i="1"/>
  <c r="AH275" i="1"/>
  <c r="AH274" i="1"/>
  <c r="AH273" i="1"/>
  <c r="AH272" i="1"/>
  <c r="AH271" i="1"/>
  <c r="AH270" i="1"/>
  <c r="AH269" i="1"/>
  <c r="AH268" i="1"/>
  <c r="AH267" i="1"/>
  <c r="AH266" i="1"/>
  <c r="AH265" i="1"/>
  <c r="AH264" i="1"/>
  <c r="AH263" i="1"/>
  <c r="AH262" i="1"/>
  <c r="AH261" i="1"/>
  <c r="AH260" i="1"/>
  <c r="AH259" i="1"/>
  <c r="AH258" i="1"/>
  <c r="AH257" i="1"/>
  <c r="AH256" i="1"/>
  <c r="AH255" i="1"/>
  <c r="AH254" i="1"/>
  <c r="AH253" i="1"/>
  <c r="AH252" i="1"/>
  <c r="AH251" i="1"/>
  <c r="AH250" i="1"/>
  <c r="AH249" i="1"/>
  <c r="AH248" i="1"/>
  <c r="AH247" i="1"/>
  <c r="AH246" i="1"/>
  <c r="AH245" i="1"/>
  <c r="AH244" i="1"/>
  <c r="AH243" i="1"/>
  <c r="AH242" i="1"/>
  <c r="AH241" i="1"/>
  <c r="AH240" i="1"/>
  <c r="AH239" i="1"/>
  <c r="AH238" i="1"/>
  <c r="AH237" i="1"/>
  <c r="AH236" i="1"/>
  <c r="AH235" i="1"/>
  <c r="AH234" i="1"/>
  <c r="AH233" i="1"/>
  <c r="AH232" i="1"/>
  <c r="AH231" i="1"/>
  <c r="AH230" i="1"/>
  <c r="AH229" i="1"/>
  <c r="AH228" i="1"/>
  <c r="AH227" i="1"/>
  <c r="AH226" i="1"/>
  <c r="AH225" i="1"/>
  <c r="AH224" i="1"/>
  <c r="AH223" i="1"/>
  <c r="AH222" i="1"/>
  <c r="AH221" i="1"/>
  <c r="AH220" i="1"/>
  <c r="AH219" i="1"/>
  <c r="AH218" i="1"/>
  <c r="AH217" i="1"/>
  <c r="AH216" i="1"/>
  <c r="AH215" i="1"/>
  <c r="AH214" i="1"/>
  <c r="AH213" i="1"/>
  <c r="AH212" i="1"/>
  <c r="AH211" i="1"/>
  <c r="AH210" i="1"/>
  <c r="AH209" i="1"/>
  <c r="AH208" i="1"/>
  <c r="AH207" i="1"/>
  <c r="AH206" i="1"/>
  <c r="AH205" i="1"/>
  <c r="AH204" i="1"/>
  <c r="AH203" i="1"/>
  <c r="AH202" i="1"/>
  <c r="AH201" i="1"/>
  <c r="AH200" i="1"/>
  <c r="AH199" i="1"/>
  <c r="AH198" i="1"/>
  <c r="AH197" i="1"/>
  <c r="AH196" i="1"/>
  <c r="AH195" i="1"/>
  <c r="AH194" i="1"/>
  <c r="AH193" i="1"/>
  <c r="AH192" i="1"/>
  <c r="AH191" i="1"/>
  <c r="AH190" i="1"/>
  <c r="AH189" i="1"/>
  <c r="AH188" i="1"/>
  <c r="AH187" i="1"/>
  <c r="AH186" i="1"/>
  <c r="AH185" i="1"/>
  <c r="AH184" i="1"/>
  <c r="AH183" i="1"/>
  <c r="AH182" i="1"/>
  <c r="AH181" i="1"/>
  <c r="AH180" i="1"/>
  <c r="AH179" i="1"/>
  <c r="AH178" i="1"/>
  <c r="AH177" i="1"/>
  <c r="AH176" i="1"/>
  <c r="AH175" i="1"/>
  <c r="AH174" i="1"/>
  <c r="AH173" i="1"/>
  <c r="AH172" i="1"/>
  <c r="AH171" i="1"/>
  <c r="AH170" i="1"/>
  <c r="AH169" i="1"/>
  <c r="AH168" i="1"/>
  <c r="AH167" i="1"/>
  <c r="AH166" i="1"/>
  <c r="AH165" i="1"/>
  <c r="AH164" i="1"/>
  <c r="AH163" i="1"/>
  <c r="AH162" i="1"/>
  <c r="AH161" i="1"/>
  <c r="AH160" i="1"/>
  <c r="AH159" i="1"/>
  <c r="AH158" i="1"/>
  <c r="AH157" i="1"/>
  <c r="AH156" i="1"/>
  <c r="AH155" i="1"/>
  <c r="AH154" i="1"/>
  <c r="AH153" i="1"/>
  <c r="AH152" i="1"/>
  <c r="AH151" i="1"/>
  <c r="AH150" i="1"/>
  <c r="AH149" i="1"/>
  <c r="AH148" i="1"/>
  <c r="AH147" i="1"/>
  <c r="AH146" i="1"/>
  <c r="AH145" i="1"/>
  <c r="AH144" i="1"/>
  <c r="AH143" i="1"/>
  <c r="AH142" i="1"/>
  <c r="AH141" i="1"/>
  <c r="AH140" i="1"/>
  <c r="AH139" i="1"/>
  <c r="AH138" i="1"/>
  <c r="AH137" i="1"/>
  <c r="AH136" i="1"/>
  <c r="AH135" i="1"/>
  <c r="AH134" i="1"/>
  <c r="AH133" i="1"/>
  <c r="AH132" i="1"/>
  <c r="AH131" i="1"/>
  <c r="AH130" i="1"/>
  <c r="AH129" i="1"/>
  <c r="AH128" i="1"/>
  <c r="AH127" i="1"/>
  <c r="AH126" i="1"/>
  <c r="AH125" i="1"/>
  <c r="AH124" i="1"/>
  <c r="AH123" i="1"/>
  <c r="AH122" i="1"/>
  <c r="AH121" i="1"/>
  <c r="AH120" i="1"/>
  <c r="AH119" i="1"/>
  <c r="AH118" i="1"/>
  <c r="AH117" i="1"/>
  <c r="AH116" i="1"/>
  <c r="AH115" i="1"/>
  <c r="AH114" i="1"/>
  <c r="AH113" i="1"/>
  <c r="AH112" i="1"/>
  <c r="AH111" i="1"/>
  <c r="AH110" i="1"/>
  <c r="AH109" i="1"/>
  <c r="AH108" i="1"/>
  <c r="AH107" i="1"/>
  <c r="AH106" i="1"/>
  <c r="AH105" i="1"/>
  <c r="AH104" i="1"/>
  <c r="AH103" i="1"/>
  <c r="AH102" i="1"/>
  <c r="AH101" i="1"/>
  <c r="AH100" i="1"/>
  <c r="AH99" i="1"/>
  <c r="AH98" i="1"/>
  <c r="AH97" i="1"/>
  <c r="AH96" i="1"/>
  <c r="AH95" i="1"/>
  <c r="AH94" i="1"/>
  <c r="AH93" i="1"/>
  <c r="AH92" i="1"/>
  <c r="AH91" i="1"/>
  <c r="AH90" i="1"/>
  <c r="AH89" i="1"/>
  <c r="AH88" i="1"/>
  <c r="AH87" i="1"/>
  <c r="AH86" i="1"/>
  <c r="AH85" i="1"/>
  <c r="AH84" i="1"/>
  <c r="AH83" i="1"/>
  <c r="AH82" i="1"/>
  <c r="AH81" i="1"/>
  <c r="AH80" i="1"/>
  <c r="AH79" i="1"/>
  <c r="AH78" i="1"/>
  <c r="AH77" i="1"/>
  <c r="AH76" i="1"/>
  <c r="AH75" i="1"/>
  <c r="AH74" i="1"/>
  <c r="AH73" i="1"/>
  <c r="AH72" i="1"/>
  <c r="AH71" i="1"/>
  <c r="AH70" i="1"/>
  <c r="AH69" i="1"/>
  <c r="AH68" i="1"/>
  <c r="AH67" i="1"/>
  <c r="AH66" i="1"/>
  <c r="AH65" i="1"/>
  <c r="AH64" i="1"/>
  <c r="AH63" i="1"/>
  <c r="AH62" i="1"/>
  <c r="AH61" i="1"/>
  <c r="AH60" i="1"/>
  <c r="AH59" i="1"/>
  <c r="AH58" i="1"/>
  <c r="AH57" i="1"/>
  <c r="AH56" i="1"/>
  <c r="AH55" i="1"/>
  <c r="AH54" i="1"/>
  <c r="AH53" i="1"/>
  <c r="AH52" i="1"/>
  <c r="AH51" i="1"/>
  <c r="AH50" i="1"/>
  <c r="AH49" i="1"/>
  <c r="AH48" i="1"/>
  <c r="AH47" i="1"/>
  <c r="AH46" i="1"/>
  <c r="AH45" i="1"/>
  <c r="AH44" i="1"/>
  <c r="AH43" i="1"/>
  <c r="AH42" i="1"/>
  <c r="AH41" i="1"/>
  <c r="AH40" i="1"/>
  <c r="AH39" i="1"/>
  <c r="AH38" i="1"/>
  <c r="AH37" i="1"/>
  <c r="AH36" i="1"/>
  <c r="AH35" i="1"/>
  <c r="AH34" i="1"/>
  <c r="AH33" i="1"/>
  <c r="AH32" i="1"/>
  <c r="AH31" i="1"/>
  <c r="AH30" i="1"/>
  <c r="AH29" i="1"/>
  <c r="AH28" i="1"/>
  <c r="AH27" i="1"/>
  <c r="AH26" i="1"/>
  <c r="AH25" i="1"/>
  <c r="AH24" i="1"/>
  <c r="AH23" i="1"/>
  <c r="AH22" i="1"/>
  <c r="AH21" i="1"/>
  <c r="AH20" i="1"/>
  <c r="AH19" i="1"/>
  <c r="AH18" i="1"/>
  <c r="AH17" i="1"/>
  <c r="AH16" i="1"/>
  <c r="AH15" i="1"/>
  <c r="AH14" i="1"/>
  <c r="AH13" i="1"/>
  <c r="AH12" i="1"/>
  <c r="AH11" i="1"/>
  <c r="AH10" i="1"/>
  <c r="AH9" i="1"/>
  <c r="AH8" i="1"/>
  <c r="AH7" i="1"/>
  <c r="AH6" i="1"/>
  <c r="AH5" i="1"/>
  <c r="AG304" i="1"/>
  <c r="AG303" i="1"/>
  <c r="AG302" i="1"/>
  <c r="AG301" i="1"/>
  <c r="AG300" i="1"/>
  <c r="AG299" i="1"/>
  <c r="AG298" i="1"/>
  <c r="AG297" i="1"/>
  <c r="AG296" i="1"/>
  <c r="AG295" i="1"/>
  <c r="AG294" i="1"/>
  <c r="AG293" i="1"/>
  <c r="AG292" i="1"/>
  <c r="AG291" i="1"/>
  <c r="AG290" i="1"/>
  <c r="AG289" i="1"/>
  <c r="AG288" i="1"/>
  <c r="AG287" i="1"/>
  <c r="AG286" i="1"/>
  <c r="AG285" i="1"/>
  <c r="AG284" i="1"/>
  <c r="AG283" i="1"/>
  <c r="AG282" i="1"/>
  <c r="AG281" i="1"/>
  <c r="AG280" i="1"/>
  <c r="AG279" i="1"/>
  <c r="AG278" i="1"/>
  <c r="AG277" i="1"/>
  <c r="AG276" i="1"/>
  <c r="AG275" i="1"/>
  <c r="AG274" i="1"/>
  <c r="AG273" i="1"/>
  <c r="AG272" i="1"/>
  <c r="AG271" i="1"/>
  <c r="AG270" i="1"/>
  <c r="AG269" i="1"/>
  <c r="AG268" i="1"/>
  <c r="AG267" i="1"/>
  <c r="AG266" i="1"/>
  <c r="AG265" i="1"/>
  <c r="AG264" i="1"/>
  <c r="AG263" i="1"/>
  <c r="AG262" i="1"/>
  <c r="AG261" i="1"/>
  <c r="AG260" i="1"/>
  <c r="AG259" i="1"/>
  <c r="AG258" i="1"/>
  <c r="AG257" i="1"/>
  <c r="AG256" i="1"/>
  <c r="AG255" i="1"/>
  <c r="AG254" i="1"/>
  <c r="AG253" i="1"/>
  <c r="AG252" i="1"/>
  <c r="AG251" i="1"/>
  <c r="AG250" i="1"/>
  <c r="AG249" i="1"/>
  <c r="AG248" i="1"/>
  <c r="AG247" i="1"/>
  <c r="AG246" i="1"/>
  <c r="AG245" i="1"/>
  <c r="AG244" i="1"/>
  <c r="AG243" i="1"/>
  <c r="AG242" i="1"/>
  <c r="AG241" i="1"/>
  <c r="AG240" i="1"/>
  <c r="AG239" i="1"/>
  <c r="AG238" i="1"/>
  <c r="AG237" i="1"/>
  <c r="AG236" i="1"/>
  <c r="AG235" i="1"/>
  <c r="AG234" i="1"/>
  <c r="AG233" i="1"/>
  <c r="AG232" i="1"/>
  <c r="AG231" i="1"/>
  <c r="AG230" i="1"/>
  <c r="AG229" i="1"/>
  <c r="AG228" i="1"/>
  <c r="AG227" i="1"/>
  <c r="AG226" i="1"/>
  <c r="AG225" i="1"/>
  <c r="AG224" i="1"/>
  <c r="AG223" i="1"/>
  <c r="AG222" i="1"/>
  <c r="AG221" i="1"/>
  <c r="AG220" i="1"/>
  <c r="AG219" i="1"/>
  <c r="AG218" i="1"/>
  <c r="AG217" i="1"/>
  <c r="AG216" i="1"/>
  <c r="AG215" i="1"/>
  <c r="AG214" i="1"/>
  <c r="AG213" i="1"/>
  <c r="AG212" i="1"/>
  <c r="AG211" i="1"/>
  <c r="AG210" i="1"/>
  <c r="AG209" i="1"/>
  <c r="AG208" i="1"/>
  <c r="AG207" i="1"/>
  <c r="AG206" i="1"/>
  <c r="AG205" i="1"/>
  <c r="AG204" i="1"/>
  <c r="AG203" i="1"/>
  <c r="AG202" i="1"/>
  <c r="AG201" i="1"/>
  <c r="AG200" i="1"/>
  <c r="AG199" i="1"/>
  <c r="AG198" i="1"/>
  <c r="AG197" i="1"/>
  <c r="AG196" i="1"/>
  <c r="AG195" i="1"/>
  <c r="AG194" i="1"/>
  <c r="AG193" i="1"/>
  <c r="AG192" i="1"/>
  <c r="AG191" i="1"/>
  <c r="AG190" i="1"/>
  <c r="AG189" i="1"/>
  <c r="AG188" i="1"/>
  <c r="AG187" i="1"/>
  <c r="AG186" i="1"/>
  <c r="AG185" i="1"/>
  <c r="AG184" i="1"/>
  <c r="AG183" i="1"/>
  <c r="AG182" i="1"/>
  <c r="AG181" i="1"/>
  <c r="AG180" i="1"/>
  <c r="AG179" i="1"/>
  <c r="AG178" i="1"/>
  <c r="AG177" i="1"/>
  <c r="AG176" i="1"/>
  <c r="AG175" i="1"/>
  <c r="AG174" i="1"/>
  <c r="AG173" i="1"/>
  <c r="AG172" i="1"/>
  <c r="AG171" i="1"/>
  <c r="AG170" i="1"/>
  <c r="AG169" i="1"/>
  <c r="AG168" i="1"/>
  <c r="AG167" i="1"/>
  <c r="AG166" i="1"/>
  <c r="AG165" i="1"/>
  <c r="AG164" i="1"/>
  <c r="AG163" i="1"/>
  <c r="AG162" i="1"/>
  <c r="AG161" i="1"/>
  <c r="AG160" i="1"/>
  <c r="AG159" i="1"/>
  <c r="AG158" i="1"/>
  <c r="AG157" i="1"/>
  <c r="AG156" i="1"/>
  <c r="AG155" i="1"/>
  <c r="AG154" i="1"/>
  <c r="AG153" i="1"/>
  <c r="AG152" i="1"/>
  <c r="AG151" i="1"/>
  <c r="AG150" i="1"/>
  <c r="AG149" i="1"/>
  <c r="AG148" i="1"/>
  <c r="AG147" i="1"/>
  <c r="AG146" i="1"/>
  <c r="AG145" i="1"/>
  <c r="AG144" i="1"/>
  <c r="AG143" i="1"/>
  <c r="AG142" i="1"/>
  <c r="AG141" i="1"/>
  <c r="AG140" i="1"/>
  <c r="AG139" i="1"/>
  <c r="AG138" i="1"/>
  <c r="AG137" i="1"/>
  <c r="AG136" i="1"/>
  <c r="AG135" i="1"/>
  <c r="AG134" i="1"/>
  <c r="AG133" i="1"/>
  <c r="AG132" i="1"/>
  <c r="AG131" i="1"/>
  <c r="AG130" i="1"/>
  <c r="AG129" i="1"/>
  <c r="AG128" i="1"/>
  <c r="AG127" i="1"/>
  <c r="AG126" i="1"/>
  <c r="AG125" i="1"/>
  <c r="AG124" i="1"/>
  <c r="AG123" i="1"/>
  <c r="AG122" i="1"/>
  <c r="AG121" i="1"/>
  <c r="AG120" i="1"/>
  <c r="AG119" i="1"/>
  <c r="AG118" i="1"/>
  <c r="AG117" i="1"/>
  <c r="AG116" i="1"/>
  <c r="AG115" i="1"/>
  <c r="AG114" i="1"/>
  <c r="AG113" i="1"/>
  <c r="AG112" i="1"/>
  <c r="AG111" i="1"/>
  <c r="AG110" i="1"/>
  <c r="AG109" i="1"/>
  <c r="AG108" i="1"/>
  <c r="AG107" i="1"/>
  <c r="AG106" i="1"/>
  <c r="AG105" i="1"/>
  <c r="AG104" i="1"/>
  <c r="AG103" i="1"/>
  <c r="AG102" i="1"/>
  <c r="AG101" i="1"/>
  <c r="AG100" i="1"/>
  <c r="AG99" i="1"/>
  <c r="AG98" i="1"/>
  <c r="AG97" i="1"/>
  <c r="AG96" i="1"/>
  <c r="AG95" i="1"/>
  <c r="AG94" i="1"/>
  <c r="AG93" i="1"/>
  <c r="AG92" i="1"/>
  <c r="AG91" i="1"/>
  <c r="AG90" i="1"/>
  <c r="AG89" i="1"/>
  <c r="AG88" i="1"/>
  <c r="AG87" i="1"/>
  <c r="AG86" i="1"/>
  <c r="AG85" i="1"/>
  <c r="AG84" i="1"/>
  <c r="AG83" i="1"/>
  <c r="AG82" i="1"/>
  <c r="AG81" i="1"/>
  <c r="AG80" i="1"/>
  <c r="AG79" i="1"/>
  <c r="AG78" i="1"/>
  <c r="AG77" i="1"/>
  <c r="AG76" i="1"/>
  <c r="AG75" i="1"/>
  <c r="AG74" i="1"/>
  <c r="AG73" i="1"/>
  <c r="AG72" i="1"/>
  <c r="AG71" i="1"/>
  <c r="AG70" i="1"/>
  <c r="AG69" i="1"/>
  <c r="AG68" i="1"/>
  <c r="AG67" i="1"/>
  <c r="AG66" i="1"/>
  <c r="AG65" i="1"/>
  <c r="AG64" i="1"/>
  <c r="AG63" i="1"/>
  <c r="AG62" i="1"/>
  <c r="AG61" i="1"/>
  <c r="AG60" i="1"/>
  <c r="AG59" i="1"/>
  <c r="AG58" i="1"/>
  <c r="AG57" i="1"/>
  <c r="AG56" i="1"/>
  <c r="AG55" i="1"/>
  <c r="AG54" i="1"/>
  <c r="AG53" i="1"/>
  <c r="AG52" i="1"/>
  <c r="AG51" i="1"/>
  <c r="AG50" i="1"/>
  <c r="AG49" i="1"/>
  <c r="AG48" i="1"/>
  <c r="AG47" i="1"/>
  <c r="AG46" i="1"/>
  <c r="AG45" i="1"/>
  <c r="AG44" i="1"/>
  <c r="AG43" i="1"/>
  <c r="AG42" i="1"/>
  <c r="AG41" i="1"/>
  <c r="AG40" i="1"/>
  <c r="AG39" i="1"/>
  <c r="AG38" i="1"/>
  <c r="AG37" i="1"/>
  <c r="AG36" i="1"/>
  <c r="AG35" i="1"/>
  <c r="AG34" i="1"/>
  <c r="AG33" i="1"/>
  <c r="AG32" i="1"/>
  <c r="AG31" i="1"/>
  <c r="AG30" i="1"/>
  <c r="AG29" i="1"/>
  <c r="AG28" i="1"/>
  <c r="AG27" i="1"/>
  <c r="AG26" i="1"/>
  <c r="AG25" i="1"/>
  <c r="AG24" i="1"/>
  <c r="AG23" i="1"/>
  <c r="AG22" i="1"/>
  <c r="AG21" i="1"/>
  <c r="AG20" i="1"/>
  <c r="AG19" i="1"/>
  <c r="AG18" i="1"/>
  <c r="AG17" i="1"/>
  <c r="AG16" i="1"/>
  <c r="AG14" i="1"/>
  <c r="AG13" i="1"/>
  <c r="AG12" i="1"/>
  <c r="AG11" i="1"/>
  <c r="AG10" i="1"/>
  <c r="AG9" i="1"/>
  <c r="AG8" i="1"/>
  <c r="AG7" i="1"/>
  <c r="AG6" i="1"/>
  <c r="AG5" i="1"/>
  <c r="AG15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1" i="1"/>
  <c r="G170" i="1"/>
  <c r="G169" i="1"/>
  <c r="G168" i="1"/>
  <c r="G167" i="1"/>
  <c r="G162" i="1"/>
  <c r="G161" i="1"/>
  <c r="G160" i="1"/>
  <c r="G158" i="1"/>
  <c r="G156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I164" i="3" l="1"/>
  <c r="I149" i="3"/>
  <c r="I68" i="3"/>
  <c r="I122" i="3"/>
  <c r="I188" i="3"/>
  <c r="I108" i="3"/>
  <c r="I174" i="3"/>
  <c r="I168" i="3"/>
  <c r="I23" i="3"/>
  <c r="I167" i="3"/>
  <c r="I198" i="3"/>
  <c r="I53" i="3"/>
  <c r="I90" i="3"/>
  <c r="I33" i="3"/>
  <c r="I138" i="3"/>
  <c r="I150" i="3"/>
  <c r="I110" i="3"/>
  <c r="I43" i="3"/>
  <c r="I97" i="3"/>
  <c r="I102" i="3"/>
  <c r="I165" i="3"/>
  <c r="I144" i="3"/>
  <c r="I113" i="3"/>
  <c r="I120" i="3"/>
  <c r="I61" i="3"/>
  <c r="I58" i="3"/>
  <c r="I72" i="3"/>
  <c r="I177" i="3"/>
  <c r="I73" i="3"/>
  <c r="I154" i="3"/>
  <c r="I114" i="3"/>
  <c r="I182" i="3"/>
  <c r="I202" i="3"/>
  <c r="I153" i="3"/>
  <c r="I200" i="3"/>
  <c r="I192" i="3"/>
  <c r="I191" i="3"/>
  <c r="I121" i="3"/>
  <c r="I78" i="3"/>
  <c r="I178" i="3"/>
  <c r="I50" i="3"/>
  <c r="I162" i="3"/>
  <c r="I40" i="3"/>
  <c r="I139" i="3"/>
  <c r="I151" i="3"/>
  <c r="I137" i="3"/>
  <c r="I51" i="3"/>
  <c r="I95" i="3"/>
  <c r="I169" i="3"/>
  <c r="I132" i="3"/>
  <c r="I117" i="3"/>
  <c r="I109" i="3"/>
  <c r="I116" i="3"/>
  <c r="I66" i="3"/>
  <c r="I55" i="3"/>
  <c r="I171" i="3"/>
  <c r="I140" i="3"/>
  <c r="I130" i="3"/>
  <c r="I152" i="3"/>
  <c r="I170" i="3"/>
  <c r="I71" i="3"/>
  <c r="I63" i="3"/>
  <c r="I27" i="3"/>
  <c r="I101" i="3"/>
  <c r="I14" i="3"/>
  <c r="I5" i="3"/>
  <c r="I28" i="3"/>
  <c r="I34" i="3"/>
  <c r="I18" i="3"/>
  <c r="I31" i="3"/>
  <c r="I25" i="3"/>
  <c r="I17" i="3"/>
  <c r="I181" i="3"/>
  <c r="I196" i="3"/>
  <c r="I160" i="3"/>
  <c r="I99" i="3"/>
  <c r="I46" i="3"/>
  <c r="I158" i="3"/>
  <c r="I48" i="3"/>
  <c r="I197" i="3"/>
  <c r="I10" i="3"/>
  <c r="I111" i="3"/>
  <c r="I142" i="3"/>
  <c r="I91" i="3"/>
  <c r="I92" i="3"/>
  <c r="I87" i="3"/>
  <c r="I195" i="3"/>
  <c r="I133" i="3"/>
  <c r="I193" i="3"/>
  <c r="I62" i="3"/>
  <c r="I83" i="3"/>
  <c r="I70" i="3"/>
  <c r="I84" i="3"/>
  <c r="I74" i="3"/>
  <c r="I119" i="3"/>
  <c r="I19" i="3"/>
  <c r="I75" i="3"/>
  <c r="I136" i="3"/>
  <c r="I156" i="3"/>
  <c r="I172" i="3"/>
  <c r="I39" i="3"/>
  <c r="I201" i="3"/>
  <c r="I6" i="3"/>
  <c r="I145" i="3"/>
  <c r="I15" i="3"/>
  <c r="I190" i="3"/>
  <c r="I199" i="3"/>
  <c r="I163" i="3"/>
  <c r="I77" i="3"/>
  <c r="I54" i="3"/>
  <c r="I175" i="3"/>
  <c r="I89" i="3"/>
  <c r="I184" i="3"/>
  <c r="I56" i="3"/>
  <c r="I183" i="3"/>
  <c r="I65" i="3"/>
  <c r="I82" i="3"/>
  <c r="I60" i="3"/>
  <c r="I86" i="3"/>
  <c r="I52" i="3"/>
  <c r="I35" i="3"/>
  <c r="I185" i="3"/>
  <c r="I49" i="3"/>
  <c r="I79" i="3"/>
  <c r="I123" i="3"/>
  <c r="I7" i="3"/>
  <c r="I11" i="3"/>
  <c r="I146" i="3"/>
  <c r="I30" i="3"/>
  <c r="I9" i="3"/>
  <c r="I112" i="3"/>
  <c r="I131" i="3"/>
  <c r="I21" i="3"/>
  <c r="I47" i="3"/>
  <c r="I88" i="3"/>
  <c r="I76" i="3"/>
  <c r="I104" i="3"/>
  <c r="I94" i="3"/>
  <c r="I103" i="3"/>
  <c r="I59" i="3"/>
  <c r="I115" i="3"/>
  <c r="I106" i="3"/>
  <c r="I129" i="3"/>
  <c r="I128" i="3"/>
  <c r="I80" i="3"/>
  <c r="I118" i="3"/>
  <c r="I93" i="3"/>
  <c r="I135" i="3"/>
  <c r="I64" i="3"/>
  <c r="I189" i="3"/>
  <c r="I26" i="3"/>
  <c r="I161" i="3"/>
  <c r="I141" i="3"/>
  <c r="I13" i="3"/>
  <c r="I16" i="3"/>
  <c r="I147" i="3"/>
  <c r="I36" i="3"/>
  <c r="I24" i="3"/>
  <c r="I107" i="3"/>
  <c r="I126" i="3"/>
  <c r="I125" i="3"/>
  <c r="I37" i="3"/>
  <c r="I41" i="3"/>
  <c r="I42" i="3"/>
  <c r="I98" i="3"/>
  <c r="I166" i="3"/>
  <c r="I176" i="3"/>
  <c r="I85" i="3"/>
  <c r="I57" i="3"/>
  <c r="I179" i="3"/>
  <c r="I81" i="3"/>
  <c r="I105" i="3"/>
  <c r="I45" i="3"/>
  <c r="I134" i="3"/>
  <c r="I12" i="3"/>
  <c r="I157" i="3"/>
  <c r="I194" i="3"/>
  <c r="I22" i="3"/>
  <c r="I20" i="3"/>
  <c r="I148" i="3"/>
  <c r="I44" i="3"/>
  <c r="I29" i="3"/>
  <c r="I180" i="3"/>
  <c r="I187" i="3"/>
  <c r="I143" i="3"/>
  <c r="I8" i="3"/>
  <c r="I127" i="3"/>
  <c r="I38" i="3"/>
  <c r="I186" i="3"/>
  <c r="I69" i="3"/>
  <c r="I159" i="3"/>
  <c r="I173" i="3"/>
  <c r="I155" i="3"/>
  <c r="I100" i="3"/>
  <c r="I124" i="3"/>
  <c r="H13" i="1"/>
  <c r="H48" i="1"/>
  <c r="H12" i="1"/>
  <c r="H29" i="1"/>
  <c r="H37" i="1"/>
  <c r="H45" i="1"/>
  <c r="H53" i="1"/>
  <c r="H61" i="1"/>
  <c r="H69" i="1"/>
  <c r="H77" i="1"/>
  <c r="H85" i="1"/>
  <c r="H93" i="1"/>
  <c r="H101" i="1"/>
  <c r="H117" i="1"/>
  <c r="H133" i="1"/>
  <c r="H141" i="1"/>
  <c r="H149" i="1"/>
  <c r="H160" i="1"/>
  <c r="H174" i="1"/>
  <c r="H190" i="1"/>
  <c r="H198" i="1"/>
  <c r="H127" i="1"/>
  <c r="H14" i="1"/>
  <c r="H81" i="1"/>
  <c r="H156" i="1"/>
  <c r="H116" i="1"/>
  <c r="H6" i="1"/>
  <c r="H23" i="1"/>
  <c r="H47" i="1"/>
  <c r="H5" i="1"/>
  <c r="H175" i="1"/>
  <c r="H10" i="1"/>
  <c r="H18" i="1"/>
  <c r="H27" i="1"/>
  <c r="H35" i="1"/>
  <c r="H43" i="1"/>
  <c r="H51" i="1"/>
  <c r="H59" i="1"/>
  <c r="H99" i="1"/>
  <c r="H107" i="1"/>
  <c r="H123" i="1"/>
  <c r="H170" i="1"/>
  <c r="H188" i="1"/>
  <c r="H196" i="1"/>
  <c r="H172" i="1"/>
  <c r="H11" i="1"/>
  <c r="H124" i="1"/>
  <c r="H189" i="1"/>
  <c r="H197" i="1"/>
  <c r="H155" i="1"/>
  <c r="H39" i="1"/>
  <c r="H55" i="1"/>
  <c r="H56" i="1"/>
  <c r="H89" i="1"/>
  <c r="H38" i="1"/>
  <c r="H86" i="1"/>
  <c r="H110" i="1"/>
  <c r="H150" i="1"/>
  <c r="H183" i="1"/>
  <c r="H64" i="1"/>
  <c r="H71" i="1"/>
  <c r="H95" i="1"/>
  <c r="H119" i="1"/>
  <c r="H151" i="1"/>
  <c r="H66" i="1"/>
  <c r="H74" i="1"/>
  <c r="H82" i="1"/>
  <c r="H114" i="1"/>
  <c r="H122" i="1"/>
  <c r="H154" i="1"/>
  <c r="H187" i="1"/>
  <c r="H195" i="1"/>
  <c r="H80" i="1"/>
  <c r="H115" i="1"/>
  <c r="H19" i="1"/>
  <c r="H28" i="1"/>
  <c r="H36" i="1"/>
  <c r="H44" i="1"/>
  <c r="H52" i="1"/>
  <c r="H60" i="1"/>
  <c r="H68" i="1"/>
  <c r="H76" i="1"/>
  <c r="H84" i="1"/>
  <c r="H92" i="1"/>
  <c r="H100" i="1"/>
  <c r="H132" i="1"/>
  <c r="H140" i="1"/>
  <c r="H148" i="1"/>
  <c r="H158" i="1"/>
  <c r="H171" i="1"/>
  <c r="H181" i="1"/>
  <c r="H201" i="1"/>
  <c r="H180" i="1"/>
  <c r="H131" i="1"/>
  <c r="H91" i="1"/>
  <c r="H67" i="1"/>
  <c r="H50" i="1"/>
  <c r="H26" i="1"/>
  <c r="H139" i="1"/>
  <c r="H83" i="1"/>
  <c r="H58" i="1"/>
  <c r="H34" i="1"/>
  <c r="H169" i="1"/>
  <c r="H75" i="1"/>
  <c r="H42" i="1"/>
  <c r="H16" i="1"/>
  <c r="H88" i="1"/>
  <c r="H164" i="1"/>
  <c r="H167" i="1"/>
  <c r="H30" i="1"/>
  <c r="H54" i="1"/>
  <c r="H78" i="1"/>
  <c r="H102" i="1"/>
  <c r="H134" i="1"/>
  <c r="H161" i="1"/>
  <c r="H191" i="1"/>
  <c r="H97" i="1"/>
  <c r="H79" i="1"/>
  <c r="H103" i="1"/>
  <c r="H184" i="1"/>
  <c r="H32" i="1"/>
  <c r="H7" i="1"/>
  <c r="H24" i="1"/>
  <c r="H22" i="1"/>
  <c r="H46" i="1"/>
  <c r="H70" i="1"/>
  <c r="H118" i="1"/>
  <c r="H142" i="1"/>
  <c r="H199" i="1"/>
  <c r="H31" i="1"/>
  <c r="H136" i="1"/>
  <c r="H63" i="1"/>
  <c r="H87" i="1"/>
  <c r="H111" i="1"/>
  <c r="H135" i="1"/>
  <c r="H192" i="1"/>
  <c r="H65" i="1"/>
  <c r="H98" i="1"/>
  <c r="H137" i="1"/>
  <c r="H177" i="1"/>
  <c r="H15" i="1"/>
  <c r="H96" i="1"/>
  <c r="H104" i="1"/>
  <c r="H112" i="1"/>
  <c r="H185" i="1"/>
  <c r="H193" i="1"/>
  <c r="H72" i="1"/>
  <c r="H105" i="1"/>
  <c r="H146" i="1"/>
  <c r="H25" i="1"/>
  <c r="H33" i="1"/>
  <c r="H41" i="1"/>
  <c r="H49" i="1"/>
  <c r="H57" i="1"/>
  <c r="H113" i="1"/>
  <c r="H121" i="1"/>
  <c r="H145" i="1"/>
  <c r="H153" i="1"/>
  <c r="H186" i="1"/>
  <c r="H194" i="1"/>
  <c r="H8" i="1"/>
  <c r="H40" i="1"/>
  <c r="H73" i="1"/>
  <c r="H106" i="1"/>
  <c r="H147" i="1"/>
  <c r="H163" i="1"/>
  <c r="H90" i="1"/>
  <c r="H130" i="1"/>
  <c r="H138" i="1"/>
  <c r="H157" i="1"/>
  <c r="H168" i="1"/>
  <c r="H178" i="1"/>
  <c r="H17" i="1"/>
  <c r="H202" i="1"/>
  <c r="H2" i="1"/>
  <c r="H9" i="1"/>
  <c r="H159" i="1"/>
  <c r="I33" i="1" l="1"/>
  <c r="I135" i="1"/>
  <c r="I99" i="1"/>
  <c r="I53" i="1"/>
  <c r="I111" i="1"/>
  <c r="I30" i="1"/>
  <c r="I113" i="1"/>
  <c r="I137" i="1"/>
  <c r="I139" i="1"/>
  <c r="I84" i="1"/>
  <c r="I82" i="1"/>
  <c r="I39" i="1"/>
  <c r="I57" i="1"/>
  <c r="I7" i="1"/>
  <c r="I9" i="1"/>
  <c r="I130" i="1"/>
  <c r="I41" i="1"/>
  <c r="I112" i="1"/>
  <c r="I142" i="1"/>
  <c r="I78" i="1"/>
  <c r="I75" i="1"/>
  <c r="I67" i="1"/>
  <c r="I148" i="1"/>
  <c r="I60" i="1"/>
  <c r="I151" i="1"/>
  <c r="I86" i="1"/>
  <c r="I107" i="1"/>
  <c r="I10" i="1"/>
  <c r="I81" i="1"/>
  <c r="I141" i="1"/>
  <c r="I61" i="1"/>
  <c r="I90" i="1"/>
  <c r="I104" i="1"/>
  <c r="I118" i="1"/>
  <c r="I140" i="1"/>
  <c r="I119" i="1"/>
  <c r="I38" i="1"/>
  <c r="I133" i="1"/>
  <c r="I25" i="1"/>
  <c r="I96" i="1"/>
  <c r="I79" i="1"/>
  <c r="I34" i="1"/>
  <c r="I132" i="1"/>
  <c r="I95" i="1"/>
  <c r="I89" i="1"/>
  <c r="I11" i="1"/>
  <c r="I59" i="1"/>
  <c r="I152" i="1"/>
  <c r="I144" i="1"/>
  <c r="I128" i="1"/>
  <c r="I120" i="1"/>
  <c r="I94" i="1"/>
  <c r="I21" i="1"/>
  <c r="I108" i="1"/>
  <c r="I20" i="1"/>
  <c r="I143" i="1"/>
  <c r="I126" i="1"/>
  <c r="I62" i="1"/>
  <c r="I125" i="1"/>
  <c r="I129" i="1"/>
  <c r="I109" i="1"/>
  <c r="I5" i="1"/>
  <c r="I127" i="1"/>
  <c r="I117" i="1"/>
  <c r="I45" i="1"/>
  <c r="I17" i="1"/>
  <c r="I147" i="1"/>
  <c r="I145" i="1"/>
  <c r="I146" i="1"/>
  <c r="I15" i="1"/>
  <c r="I87" i="1"/>
  <c r="I46" i="1"/>
  <c r="I97" i="1"/>
  <c r="I58" i="1"/>
  <c r="I100" i="1"/>
  <c r="I36" i="1"/>
  <c r="I122" i="1"/>
  <c r="I71" i="1"/>
  <c r="I56" i="1"/>
  <c r="I51" i="1"/>
  <c r="I47" i="1"/>
  <c r="I101" i="1"/>
  <c r="I37" i="1"/>
  <c r="I106" i="1"/>
  <c r="I121" i="1"/>
  <c r="I105" i="1"/>
  <c r="I63" i="1"/>
  <c r="I22" i="1"/>
  <c r="I83" i="1"/>
  <c r="I92" i="1"/>
  <c r="I28" i="1"/>
  <c r="I114" i="1"/>
  <c r="I64" i="1"/>
  <c r="I55" i="1"/>
  <c r="I43" i="1"/>
  <c r="I23" i="1"/>
  <c r="I93" i="1"/>
  <c r="I29" i="1"/>
  <c r="I103" i="1"/>
  <c r="I54" i="1"/>
  <c r="I91" i="1"/>
  <c r="I52" i="1"/>
  <c r="I124" i="1"/>
  <c r="I14" i="1"/>
  <c r="I70" i="1"/>
  <c r="I131" i="1"/>
  <c r="I44" i="1"/>
  <c r="I73" i="1"/>
  <c r="I72" i="1"/>
  <c r="I136" i="1"/>
  <c r="I24" i="1"/>
  <c r="I88" i="1"/>
  <c r="I19" i="1"/>
  <c r="I35" i="1"/>
  <c r="I6" i="1"/>
  <c r="I85" i="1"/>
  <c r="I12" i="1"/>
  <c r="I40" i="1"/>
  <c r="I98" i="1"/>
  <c r="I31" i="1"/>
  <c r="I134" i="1"/>
  <c r="I16" i="1"/>
  <c r="I26" i="1"/>
  <c r="I76" i="1"/>
  <c r="I115" i="1"/>
  <c r="I74" i="1"/>
  <c r="I150" i="1"/>
  <c r="I27" i="1"/>
  <c r="I116" i="1"/>
  <c r="I77" i="1"/>
  <c r="I48" i="1"/>
  <c r="I138" i="1"/>
  <c r="I8" i="1"/>
  <c r="I49" i="1"/>
  <c r="I65" i="1"/>
  <c r="I32" i="1"/>
  <c r="I102" i="1"/>
  <c r="I42" i="1"/>
  <c r="I50" i="1"/>
  <c r="I68" i="1"/>
  <c r="I80" i="1"/>
  <c r="I66" i="1"/>
  <c r="I110" i="1"/>
  <c r="I123" i="1"/>
  <c r="I18" i="1"/>
  <c r="I149" i="1"/>
  <c r="I69" i="1"/>
  <c r="I13" i="1"/>
</calcChain>
</file>

<file path=xl/sharedStrings.xml><?xml version="1.0" encoding="utf-8"?>
<sst xmlns="http://schemas.openxmlformats.org/spreadsheetml/2006/main" count="2477" uniqueCount="794">
  <si>
    <t>Rank</t>
  </si>
  <si>
    <t>Player, team</t>
  </si>
  <si>
    <t>Pos. Rank</t>
  </si>
  <si>
    <t>Opponent</t>
  </si>
  <si>
    <t>Peyton Manning, DEN</t>
  </si>
  <si>
    <t>QB1</t>
  </si>
  <si>
    <t>Colts</t>
  </si>
  <si>
    <t>Drew Brees, NO</t>
  </si>
  <si>
    <t>QB2</t>
  </si>
  <si>
    <t>@Falcons</t>
  </si>
  <si>
    <t>Nick Foles, PHI</t>
  </si>
  <si>
    <t>QB3</t>
  </si>
  <si>
    <t>Jaguars</t>
  </si>
  <si>
    <t>Andrew Luck, IND</t>
  </si>
  <si>
    <t>QB4</t>
  </si>
  <si>
    <t>@Broncos</t>
  </si>
  <si>
    <t>Jamaal Charles, KC</t>
  </si>
  <si>
    <t>RB1</t>
  </si>
  <si>
    <t>Titans</t>
  </si>
  <si>
    <t>LeSean McCoy, PHI</t>
  </si>
  <si>
    <t>RB2</t>
  </si>
  <si>
    <t>Colin Kaepernick, SF</t>
  </si>
  <si>
    <t>QB5</t>
  </si>
  <si>
    <t>@Cowboys</t>
  </si>
  <si>
    <t>Jay Cutler, CHI</t>
  </si>
  <si>
    <t>QB6</t>
  </si>
  <si>
    <t>Bills</t>
  </si>
  <si>
    <t>Matthew Stafford, DET</t>
  </si>
  <si>
    <t>QB7</t>
  </si>
  <si>
    <t>Giants</t>
  </si>
  <si>
    <t>Matt Ryan, ATL</t>
  </si>
  <si>
    <t>QB8</t>
  </si>
  <si>
    <t>Saints</t>
  </si>
  <si>
    <t>Tony Romo, DAL</t>
  </si>
  <si>
    <t>QB9</t>
  </si>
  <si>
    <t>49ers</t>
  </si>
  <si>
    <t>Demaryius Thomas, DEN</t>
  </si>
  <si>
    <t>WR1</t>
  </si>
  <si>
    <t>Adrian Peterson, MIN</t>
  </si>
  <si>
    <t>RB3</t>
  </si>
  <si>
    <t>@Rams</t>
  </si>
  <si>
    <t>Tom Brady, NE</t>
  </si>
  <si>
    <t>QB10</t>
  </si>
  <si>
    <t>@Miami</t>
  </si>
  <si>
    <t>Carson Palmer, ARI</t>
  </si>
  <si>
    <t>QB11</t>
  </si>
  <si>
    <t>Chargers</t>
  </si>
  <si>
    <t>Robert Griffin III, WAS</t>
  </si>
  <si>
    <t>QB12</t>
  </si>
  <si>
    <t>@Texans</t>
  </si>
  <si>
    <t>Cam Newton, CAR</t>
  </si>
  <si>
    <t>QB13</t>
  </si>
  <si>
    <t>@Bucs</t>
  </si>
  <si>
    <t>Arian Foster, HOU</t>
  </si>
  <si>
    <t>RB4</t>
  </si>
  <si>
    <t>Redskins</t>
  </si>
  <si>
    <t>Montee Ball, DEN</t>
  </si>
  <si>
    <t>RB5</t>
  </si>
  <si>
    <t>Philip Rivers, SD</t>
  </si>
  <si>
    <t>QB14</t>
  </si>
  <si>
    <t>@Cardinals</t>
  </si>
  <si>
    <t>Matt Forte, CHI</t>
  </si>
  <si>
    <t>RB6</t>
  </si>
  <si>
    <t>Dez Bryant, DAL</t>
  </si>
  <si>
    <t>WR2</t>
  </si>
  <si>
    <t>Alex Smith, KC</t>
  </si>
  <si>
    <t>QB15</t>
  </si>
  <si>
    <t>Geno Smith, NYJ</t>
  </si>
  <si>
    <t>QB16</t>
  </si>
  <si>
    <t>Raiders</t>
  </si>
  <si>
    <t>Calvin Johnson, DET</t>
  </si>
  <si>
    <t>WR3</t>
  </si>
  <si>
    <t>Jimmy Graham, NO</t>
  </si>
  <si>
    <t>TE1</t>
  </si>
  <si>
    <t>Jake Locker, TEN</t>
  </si>
  <si>
    <t>QB17</t>
  </si>
  <si>
    <t>@Chiefs</t>
  </si>
  <si>
    <t>DeMarco Murray, DAL</t>
  </si>
  <si>
    <t>RB7</t>
  </si>
  <si>
    <t>Shaun Hill, STL</t>
  </si>
  <si>
    <t>QB18</t>
  </si>
  <si>
    <t>Vikings</t>
  </si>
  <si>
    <t>Ben Roethlisberger, PIT</t>
  </si>
  <si>
    <t>QB19</t>
  </si>
  <si>
    <t>Browns</t>
  </si>
  <si>
    <t>Andy Dalton, CIN</t>
  </si>
  <si>
    <t>QB20</t>
  </si>
  <si>
    <t>@Ravens</t>
  </si>
  <si>
    <t>Joe Flacco, BAL</t>
  </si>
  <si>
    <t>QB21</t>
  </si>
  <si>
    <t>Bengals</t>
  </si>
  <si>
    <t>Julio Jones, ATL</t>
  </si>
  <si>
    <t>WR4</t>
  </si>
  <si>
    <t>Brandon Marshall, CHI</t>
  </si>
  <si>
    <t>WR5</t>
  </si>
  <si>
    <t>A.J. Green, CIN</t>
  </si>
  <si>
    <t>WR6</t>
  </si>
  <si>
    <t>Rob Gronkowski, NE</t>
  </si>
  <si>
    <t>TE2</t>
  </si>
  <si>
    <t>Frank Gore, SF</t>
  </si>
  <si>
    <t>RB8</t>
  </si>
  <si>
    <t>Giovani Bernard, CIN</t>
  </si>
  <si>
    <t>RB9</t>
  </si>
  <si>
    <t>Ryan Fitzpatrick, HOU</t>
  </si>
  <si>
    <t>QB22</t>
  </si>
  <si>
    <t>Alshon Jeffery, CHI</t>
  </si>
  <si>
    <t>WR7</t>
  </si>
  <si>
    <t>Andre Johnson, HOU</t>
  </si>
  <si>
    <t>WR8</t>
  </si>
  <si>
    <t>Antonio Brown, PIT</t>
  </si>
  <si>
    <t>WR9</t>
  </si>
  <si>
    <t>Emmanuel Sanders, DEN</t>
  </si>
  <si>
    <t>WR10</t>
  </si>
  <si>
    <t>Michael Crabtree, SF</t>
  </si>
  <si>
    <t>WR11</t>
  </si>
  <si>
    <t>Julius Thomas, DEN</t>
  </si>
  <si>
    <t>TE3</t>
  </si>
  <si>
    <t>Larry Fitzgerald, ARI</t>
  </si>
  <si>
    <t>WR12</t>
  </si>
  <si>
    <t>Alfred Morris, WAS</t>
  </si>
  <si>
    <t>RB10</t>
  </si>
  <si>
    <t>Ryan Tannehill, MIA</t>
  </si>
  <si>
    <t>QB23</t>
  </si>
  <si>
    <t>Patriots</t>
  </si>
  <si>
    <t>Matt Cassel, MIN</t>
  </si>
  <si>
    <t>QB24</t>
  </si>
  <si>
    <t>Derek Carr, OAK</t>
  </si>
  <si>
    <t>QB25</t>
  </si>
  <si>
    <t>@Jets</t>
  </si>
  <si>
    <t>Le'Veon Bell, PIT</t>
  </si>
  <si>
    <t>RB11</t>
  </si>
  <si>
    <t>Shane Vereen, NE</t>
  </si>
  <si>
    <t>RB12</t>
  </si>
  <si>
    <t>Michael Floyd, ARI</t>
  </si>
  <si>
    <t>WR13</t>
  </si>
  <si>
    <t>Ben Tate, CLE</t>
  </si>
  <si>
    <t>RB13</t>
  </si>
  <si>
    <t>@Steelers</t>
  </si>
  <si>
    <t>Vernon Davis, SF</t>
  </si>
  <si>
    <t>TE4</t>
  </si>
  <si>
    <t>Cordarrelle Patterson, MIN</t>
  </si>
  <si>
    <t>WR14</t>
  </si>
  <si>
    <t>Vincent Jackson, TB</t>
  </si>
  <si>
    <t>WR15</t>
  </si>
  <si>
    <t>Panthers</t>
  </si>
  <si>
    <t>Doug Martin, TB</t>
  </si>
  <si>
    <t>RB14</t>
  </si>
  <si>
    <t>Toby Gerhart, JAC</t>
  </si>
  <si>
    <t>RB15</t>
  </si>
  <si>
    <t>@Eagles</t>
  </si>
  <si>
    <t>Zac Stacy, STL</t>
  </si>
  <si>
    <t>RB16</t>
  </si>
  <si>
    <t>Marques Colston, NO</t>
  </si>
  <si>
    <t>WR16</t>
  </si>
  <si>
    <t>Roddy White, ATL</t>
  </si>
  <si>
    <t>WR17</t>
  </si>
  <si>
    <t>Keenan Allen, SD</t>
  </si>
  <si>
    <t>WR18</t>
  </si>
  <si>
    <t>Torrey Smith, BAL</t>
  </si>
  <si>
    <t>WR19</t>
  </si>
  <si>
    <t>Steven Jackson, ATL</t>
  </si>
  <si>
    <t>RB17</t>
  </si>
  <si>
    <t>Victor Cruz, NYG</t>
  </si>
  <si>
    <t>WR20</t>
  </si>
  <si>
    <t>@Lions</t>
  </si>
  <si>
    <t>Reggie Wayne, IND</t>
  </si>
  <si>
    <t>WR21</t>
  </si>
  <si>
    <t>Joique Bell, DET</t>
  </si>
  <si>
    <t>RB18</t>
  </si>
  <si>
    <t>Pierre Garcon, WAS</t>
  </si>
  <si>
    <t>WR22</t>
  </si>
  <si>
    <t>Eric Decker, NYJ</t>
  </si>
  <si>
    <t>WR23</t>
  </si>
  <si>
    <t>Kendall Wright, TEN</t>
  </si>
  <si>
    <t>WR24</t>
  </si>
  <si>
    <t>Rashad Jennings, NYG</t>
  </si>
  <si>
    <t>RB19</t>
  </si>
  <si>
    <t>Dennis Pitta, BAL</t>
  </si>
  <si>
    <t>TE5</t>
  </si>
  <si>
    <t>Ryan Mathews, SD</t>
  </si>
  <si>
    <t>RB20</t>
  </si>
  <si>
    <t>Reggie Bush, DET</t>
  </si>
  <si>
    <t>RB21</t>
  </si>
  <si>
    <t>Chris Johnson, NYJ</t>
  </si>
  <si>
    <t>RB22</t>
  </si>
  <si>
    <t>Jeremy Maclin, PHI</t>
  </si>
  <si>
    <t>WR25</t>
  </si>
  <si>
    <t>C.J. Spiller, BUF</t>
  </si>
  <si>
    <t>RB23</t>
  </si>
  <si>
    <t>@Bears</t>
  </si>
  <si>
    <t>Fred Jackson, BUF</t>
  </si>
  <si>
    <t>RB24</t>
  </si>
  <si>
    <t>Pierre Thomas, NO</t>
  </si>
  <si>
    <t>RB25</t>
  </si>
  <si>
    <t>Jonathan Dwyer, ARI</t>
  </si>
  <si>
    <t>RB26</t>
  </si>
  <si>
    <t>T.Y. Hilton, IND</t>
  </si>
  <si>
    <t>WR26</t>
  </si>
  <si>
    <t>Julian Edelman, NE</t>
  </si>
  <si>
    <t>WR27</t>
  </si>
  <si>
    <t>DeSean Jackson, WAS</t>
  </si>
  <si>
    <t>WR28</t>
  </si>
  <si>
    <t>Mike Wallace, MIA</t>
  </si>
  <si>
    <t>WR29</t>
  </si>
  <si>
    <t>DeAndre Hopkins, HOU</t>
  </si>
  <si>
    <t>WR30</t>
  </si>
  <si>
    <t>Brandin Cooks, NO</t>
  </si>
  <si>
    <t>WR31</t>
  </si>
  <si>
    <t>Riley Cooper, PHI</t>
  </si>
  <si>
    <t>WR32</t>
  </si>
  <si>
    <t>Golden Tate, DET</t>
  </si>
  <si>
    <t>WR33</t>
  </si>
  <si>
    <t>Bernard Pierce, BAL</t>
  </si>
  <si>
    <t>RB27</t>
  </si>
  <si>
    <t>Stevan Ridley, NE</t>
  </si>
  <si>
    <t>RB28</t>
  </si>
  <si>
    <t>Markus Wheaton, PIT</t>
  </si>
  <si>
    <t>WR34</t>
  </si>
  <si>
    <t>Marqise Lee, JAC</t>
  </si>
  <si>
    <t>WR35</t>
  </si>
  <si>
    <t>Jordan Cameron, CLE</t>
  </si>
  <si>
    <t>TE6</t>
  </si>
  <si>
    <t>Jason Witten, DAL</t>
  </si>
  <si>
    <t>TE7</t>
  </si>
  <si>
    <t>Terrance Williams, DAL</t>
  </si>
  <si>
    <t>WR36</t>
  </si>
  <si>
    <t>Shonn Greene, TEN</t>
  </si>
  <si>
    <t>RB29</t>
  </si>
  <si>
    <t>Maurice Jones-Drew, OAK</t>
  </si>
  <si>
    <t>RB30</t>
  </si>
  <si>
    <t>Anquan Boldin, SF</t>
  </si>
  <si>
    <t>WR37</t>
  </si>
  <si>
    <t>Darren Sproles, PHI</t>
  </si>
  <si>
    <t>RB31</t>
  </si>
  <si>
    <t>Greg Olsen, CAR</t>
  </si>
  <si>
    <t>TE8</t>
  </si>
  <si>
    <t>Lamar Miller, MIA</t>
  </si>
  <si>
    <t>RB32</t>
  </si>
  <si>
    <t>Kelvin Benjamin, CAR</t>
  </si>
  <si>
    <t>WR38</t>
  </si>
  <si>
    <t>Rueben Randle, NYG</t>
  </si>
  <si>
    <t>WR39</t>
  </si>
  <si>
    <t>Aaron Dobson, NE</t>
  </si>
  <si>
    <t>WR40</t>
  </si>
  <si>
    <t>Malcom Floyd, SD</t>
  </si>
  <si>
    <t>WR41</t>
  </si>
  <si>
    <t>Sammy Watkins, BUF</t>
  </si>
  <si>
    <t>WR42</t>
  </si>
  <si>
    <t>Justin Hunter, TEN</t>
  </si>
  <si>
    <t>WR43</t>
  </si>
  <si>
    <t>Brian Hartline, MIA</t>
  </si>
  <si>
    <t>WR44</t>
  </si>
  <si>
    <t>Chris Ivory, NYJ</t>
  </si>
  <si>
    <t>RB33</t>
  </si>
  <si>
    <t>Trent Richardson, IND</t>
  </si>
  <si>
    <t>RB34</t>
  </si>
  <si>
    <t>Knowshon Moreno, MIA</t>
  </si>
  <si>
    <t>RB35</t>
  </si>
  <si>
    <t>Zach Ertz, PHI</t>
  </si>
  <si>
    <t>TE9</t>
  </si>
  <si>
    <t>Martellus Bennett, CHI</t>
  </si>
  <si>
    <t>TE10</t>
  </si>
  <si>
    <t>Greg Jennings, MIN</t>
  </si>
  <si>
    <t>WR45</t>
  </si>
  <si>
    <t>Benny Cunningham, STL</t>
  </si>
  <si>
    <t>RB36</t>
  </si>
  <si>
    <t>Jonathan Stewart, CAR</t>
  </si>
  <si>
    <t>RB37</t>
  </si>
  <si>
    <t>Andrew Hawkins, CLE</t>
  </si>
  <si>
    <t>WR46</t>
  </si>
  <si>
    <t>Mike Evans, TB</t>
  </si>
  <si>
    <t>WR47</t>
  </si>
  <si>
    <t>Bishop Sankey, TEN</t>
  </si>
  <si>
    <t>RB38</t>
  </si>
  <si>
    <t>Cody Latimer, DEN</t>
  </si>
  <si>
    <t>WR48</t>
  </si>
  <si>
    <t>Jordan Reed, WAS</t>
  </si>
  <si>
    <t>TE11</t>
  </si>
  <si>
    <t>Miles Austin, CLE</t>
  </si>
  <si>
    <t>WR49</t>
  </si>
  <si>
    <t>Danny Woodhead, SD</t>
  </si>
  <si>
    <t>RB39</t>
  </si>
  <si>
    <t>Kenny Britt, STL</t>
  </si>
  <si>
    <t>WR50</t>
  </si>
  <si>
    <t>Kyle Rudolph, MIN</t>
  </si>
  <si>
    <t>TE12</t>
  </si>
  <si>
    <t>Heath Miller, PIT</t>
  </si>
  <si>
    <t>TE13</t>
  </si>
  <si>
    <t>Coby Fleener, IND</t>
  </si>
  <si>
    <t>TE14</t>
  </si>
  <si>
    <t>Ladarius Green, SD</t>
  </si>
  <si>
    <t>TE15</t>
  </si>
  <si>
    <t>LeGarrette Blount, PIT</t>
  </si>
  <si>
    <t>RB40</t>
  </si>
  <si>
    <t>Jeremy Hill, CIN</t>
  </si>
  <si>
    <t>RB41</t>
  </si>
  <si>
    <t>DeAngelo Williams, CAR</t>
  </si>
  <si>
    <t>RB42</t>
  </si>
  <si>
    <t>Mark Ingram, NO</t>
  </si>
  <si>
    <t>RB43</t>
  </si>
  <si>
    <t>Roy Helu, WAS</t>
  </si>
  <si>
    <t>RB44</t>
  </si>
  <si>
    <t>Carlos Hyde, SF</t>
  </si>
  <si>
    <t>RB45</t>
  </si>
  <si>
    <t>Lance Dunbar, DAL</t>
  </si>
  <si>
    <t>RB46</t>
  </si>
  <si>
    <t>Khiry Robinson, NO</t>
  </si>
  <si>
    <t>RB47</t>
  </si>
  <si>
    <t>Darren McFadden, OAK</t>
  </si>
  <si>
    <t>RB48</t>
  </si>
  <si>
    <t>Andre Williams, NYG</t>
  </si>
  <si>
    <t>RB49</t>
  </si>
  <si>
    <t>Donald Brown, SD</t>
  </si>
  <si>
    <t>RB50</t>
  </si>
  <si>
    <t>Antonio Gates, SD</t>
  </si>
  <si>
    <t>TE16</t>
  </si>
  <si>
    <t>Charles Clay, MIA</t>
  </si>
  <si>
    <t>TE17</t>
  </si>
  <si>
    <t>Levine Toilolo, ATL</t>
  </si>
  <si>
    <t>TE18</t>
  </si>
  <si>
    <t>Travis Kelce, KC</t>
  </si>
  <si>
    <t>TE19</t>
  </si>
  <si>
    <t>Tyler Eifert, CIN</t>
  </si>
  <si>
    <t>TE20</t>
  </si>
  <si>
    <t>Dwayne Allen, IND</t>
  </si>
  <si>
    <t>TE21</t>
  </si>
  <si>
    <t>Austin Seferian-Jenkins, TB</t>
  </si>
  <si>
    <t>TE22</t>
  </si>
  <si>
    <t>Timothy Wright, NE</t>
  </si>
  <si>
    <t>TE23</t>
  </si>
  <si>
    <t>Carolina Panthers</t>
  </si>
  <si>
    <t>DST1</t>
  </si>
  <si>
    <t>Detroit Lions</t>
  </si>
  <si>
    <t>DST2</t>
  </si>
  <si>
    <t>New York Jets</t>
  </si>
  <si>
    <t>DST3</t>
  </si>
  <si>
    <t>Cincinnati Bengals</t>
  </si>
  <si>
    <t>DST4</t>
  </si>
  <si>
    <t>New England Patriots</t>
  </si>
  <si>
    <t>DST5</t>
  </si>
  <si>
    <t>Chicago Bears</t>
  </si>
  <si>
    <t>DST6</t>
  </si>
  <si>
    <t>Kansas City Chiefs</t>
  </si>
  <si>
    <t>DST7</t>
  </si>
  <si>
    <t>Philadelphia Eagles</t>
  </si>
  <si>
    <t>DST8</t>
  </si>
  <si>
    <t>Pittsburgh Steelers</t>
  </si>
  <si>
    <t>DST9</t>
  </si>
  <si>
    <t>Cleveland Browns</t>
  </si>
  <si>
    <t>DST10</t>
  </si>
  <si>
    <t>San Francisco 49ers</t>
  </si>
  <si>
    <t>DST11</t>
  </si>
  <si>
    <t>Tampa Bay Buccaneers</t>
  </si>
  <si>
    <t>DST12</t>
  </si>
  <si>
    <t>St. Louis Rams</t>
  </si>
  <si>
    <t>DST13</t>
  </si>
  <si>
    <t>New Orleans Saints</t>
  </si>
  <si>
    <t>DST14</t>
  </si>
  <si>
    <t>Houston Texans</t>
  </si>
  <si>
    <t>DST15</t>
  </si>
  <si>
    <t>Baltimore Ravens</t>
  </si>
  <si>
    <t>DST16</t>
  </si>
  <si>
    <t>Denver Broncos</t>
  </si>
  <si>
    <t>DST17</t>
  </si>
  <si>
    <t>Arizona Cardinals</t>
  </si>
  <si>
    <t>DST18</t>
  </si>
  <si>
    <t>Minnesota Vikings</t>
  </si>
  <si>
    <t>DST19</t>
  </si>
  <si>
    <t>San Diego Chargers</t>
  </si>
  <si>
    <t>DST20</t>
  </si>
  <si>
    <t>New York Giants</t>
  </si>
  <si>
    <t>DST21</t>
  </si>
  <si>
    <t>Buffalo Bills</t>
  </si>
  <si>
    <t>DST22</t>
  </si>
  <si>
    <t>Miami Dolphins</t>
  </si>
  <si>
    <t>DST23</t>
  </si>
  <si>
    <t>Atlanta Falcons</t>
  </si>
  <si>
    <t>DST24</t>
  </si>
  <si>
    <t>Tennessee Titans</t>
  </si>
  <si>
    <t>DST25</t>
  </si>
  <si>
    <t>Washington Redskins</t>
  </si>
  <si>
    <t>DST26</t>
  </si>
  <si>
    <t>Indianapolis Colts</t>
  </si>
  <si>
    <t>DST27</t>
  </si>
  <si>
    <t>Oakland Raiders</t>
  </si>
  <si>
    <t>DST28</t>
  </si>
  <si>
    <t>Jacksonville Jaguars</t>
  </si>
  <si>
    <t>DST29</t>
  </si>
  <si>
    <t>Dallas Cowboys</t>
  </si>
  <si>
    <t>DST30</t>
  </si>
  <si>
    <t>Stephen Gostkowski, NE</t>
  </si>
  <si>
    <t>K1</t>
  </si>
  <si>
    <t>Justin Tucker, BAL</t>
  </si>
  <si>
    <t>K2</t>
  </si>
  <si>
    <t>Adam Vinatieri, IND</t>
  </si>
  <si>
    <t>K3</t>
  </si>
  <si>
    <t>Matt Bryant, ATL</t>
  </si>
  <si>
    <t>K4</t>
  </si>
  <si>
    <t>Nick Novak, SD</t>
  </si>
  <si>
    <t>K5</t>
  </si>
  <si>
    <t>Dan Bailey, DAL</t>
  </si>
  <si>
    <t>K6</t>
  </si>
  <si>
    <t>Graham Gano, CAR</t>
  </si>
  <si>
    <t>K7</t>
  </si>
  <si>
    <t>Phil Dawson, SF</t>
  </si>
  <si>
    <t>K8</t>
  </si>
  <si>
    <t>Robbie Gould, CHI</t>
  </si>
  <si>
    <t>K9</t>
  </si>
  <si>
    <t>Blair Walsh, MIN</t>
  </si>
  <si>
    <t>K10</t>
  </si>
  <si>
    <t>Nick Folk, NYJ</t>
  </si>
  <si>
    <t>K11</t>
  </si>
  <si>
    <t>Brandon McManus, DEN</t>
  </si>
  <si>
    <t>K12</t>
  </si>
  <si>
    <t>Greg Zuerlein, STL</t>
  </si>
  <si>
    <t>K13</t>
  </si>
  <si>
    <t>Cody Parkey, PHI</t>
  </si>
  <si>
    <t>K14</t>
  </si>
  <si>
    <t>Sebastian Janikowski, OAK</t>
  </si>
  <si>
    <t>K15</t>
  </si>
  <si>
    <t>Shaun Suisham, PIT</t>
  </si>
  <si>
    <t>K16</t>
  </si>
  <si>
    <t>Dan Carpenter, BUF</t>
  </si>
  <si>
    <t>K17</t>
  </si>
  <si>
    <t>Kai Forbath, WAS</t>
  </si>
  <si>
    <t>K18</t>
  </si>
  <si>
    <t>Shayne Graham, NO</t>
  </si>
  <si>
    <t>K19</t>
  </si>
  <si>
    <t>Mike Nugent, CIN</t>
  </si>
  <si>
    <t>K20</t>
  </si>
  <si>
    <t>Matthew Berry's top 200 ranking for Week 1</t>
  </si>
  <si>
    <t>PLAYERS</t>
  </si>
  <si>
    <t>PASSING</t>
  </si>
  <si>
    <t>RUSHING</t>
  </si>
  <si>
    <t>RECEIVING</t>
  </si>
  <si>
    <t>MISC</t>
  </si>
  <si>
    <t>TOTAL</t>
  </si>
  <si>
    <t>PLAYER, TEAM POS</t>
  </si>
  <si>
    <t xml:space="preserve">    C/A</t>
  </si>
  <si>
    <t xml:space="preserve">  YDS</t>
  </si>
  <si>
    <t xml:space="preserve">   TD</t>
  </si>
  <si>
    <t xml:space="preserve">  INT</t>
  </si>
  <si>
    <t xml:space="preserve"> RUSH</t>
  </si>
  <si>
    <t xml:space="preserve">  REC</t>
  </si>
  <si>
    <t xml:space="preserve">  TAR</t>
  </si>
  <si>
    <t xml:space="preserve">  2PC</t>
  </si>
  <si>
    <t xml:space="preserve"> FUML</t>
  </si>
  <si>
    <t>PTS</t>
  </si>
  <si>
    <t>Matt Ryan, Atl QBBreaking News and Video</t>
  </si>
  <si>
    <t>31/43</t>
  </si>
  <si>
    <t>Matthew Stafford, Det QBBreaking News and Video</t>
  </si>
  <si>
    <t>22/32</t>
  </si>
  <si>
    <t>Calvin Johnson, Det WRBreaking News and Video</t>
  </si>
  <si>
    <t>0/0</t>
  </si>
  <si>
    <t>Julius Thomas, Den TEBreaking News</t>
  </si>
  <si>
    <t>Andrew Luck, Ind QBBreaking News</t>
  </si>
  <si>
    <t>35/53</t>
  </si>
  <si>
    <t>Marshawn Lynch, Sea RBRecent News</t>
  </si>
  <si>
    <t>Le'Veon Bell, Pit RB  PBreaking News and Video</t>
  </si>
  <si>
    <t>Allen Hurns, Jac WRBreaking News and Video</t>
  </si>
  <si>
    <t>Peyton Manning, Den QBBreaking News</t>
  </si>
  <si>
    <t>22/36</t>
  </si>
  <si>
    <t>Carson Palmer, Ari QB</t>
  </si>
  <si>
    <t>24/37</t>
  </si>
  <si>
    <t>Texans D/ST D/ST</t>
  </si>
  <si>
    <t>Knowshon Moreno, Mia RBBreaking News</t>
  </si>
  <si>
    <t>Jake Locker, Ten QBBreaking News and Video</t>
  </si>
  <si>
    <t>22/33</t>
  </si>
  <si>
    <t>A.J. Green, Cin WRBreaking News</t>
  </si>
  <si>
    <t>Vikings D/ST D/ST</t>
  </si>
  <si>
    <t>Matt Bryant, Atl KBreaking News</t>
  </si>
  <si>
    <t>Derek Anderson, Car QBBreaking News</t>
  </si>
  <si>
    <t>24/34</t>
  </si>
  <si>
    <t>Mark Ingram, NO RBBreaking News</t>
  </si>
  <si>
    <t>Andy Dalton, Cin QBBreaking News</t>
  </si>
  <si>
    <t>25/38</t>
  </si>
  <si>
    <t>Cordarrelle Patterson, Min WRBreaking News and Video</t>
  </si>
  <si>
    <t>Steve Smith Sr., Bal WRBreaking News</t>
  </si>
  <si>
    <t>Jay Cutler, Chi QBBreaking News</t>
  </si>
  <si>
    <t>34/49</t>
  </si>
  <si>
    <t>Antonio Brown, Pit WR  PBreaking News</t>
  </si>
  <si>
    <t>Colin Kaepernick, SF QBBreaking News and Video</t>
  </si>
  <si>
    <t>16/23</t>
  </si>
  <si>
    <t>DeMarco Murray, Dal RBBreaking News</t>
  </si>
  <si>
    <t>Russell Wilson, Sea QBRecent News</t>
  </si>
  <si>
    <t>19/28</t>
  </si>
  <si>
    <t>49ers D/ST D/STBreaking Video</t>
  </si>
  <si>
    <t>Ben Roethlisberger, Pit QB  PBreaking News</t>
  </si>
  <si>
    <t>23/34</t>
  </si>
  <si>
    <t>Mike Nugent, Cin K</t>
  </si>
  <si>
    <t>Vernon Davis, SF TEBreaking News and Video</t>
  </si>
  <si>
    <t>Matt Forte, Chi RBBreaking News</t>
  </si>
  <si>
    <t>Chad Henne, Jac QBBreaking News</t>
  </si>
  <si>
    <t>24/43</t>
  </si>
  <si>
    <t>Ryan Succop, Ten KBreaking News</t>
  </si>
  <si>
    <t>Chris Ivory, NYJ RBBreaking News</t>
  </si>
  <si>
    <t>Drew Brees, NO QBBreaking News</t>
  </si>
  <si>
    <t>29/42</t>
  </si>
  <si>
    <t>Joe Flacco, Bal QBBreaking News</t>
  </si>
  <si>
    <t>35/62</t>
  </si>
  <si>
    <t>Rashad Jennings, NYG RBBreaking News</t>
  </si>
  <si>
    <t>Jeremy Maclin, Phi WRBreaking News</t>
  </si>
  <si>
    <t>EJ Manuel, Buf QBBreaking News</t>
  </si>
  <si>
    <t>16/22</t>
  </si>
  <si>
    <t>Caleb Sturgis, Mia KBreaking News</t>
  </si>
  <si>
    <t>Kelvin Benjamin, Car WRBreaking News and Video</t>
  </si>
  <si>
    <t>Isaiah Crowell, Cle RBBreaking News and Video</t>
  </si>
  <si>
    <t>Titans D/ST D/ST</t>
  </si>
  <si>
    <t>Darren Sproles, Phi RBBreaking News</t>
  </si>
  <si>
    <t>Matt Cassel, Min QBBreaking News</t>
  </si>
  <si>
    <t>17/25</t>
  </si>
  <si>
    <t>Greg Olsen, Car TEBreaking News</t>
  </si>
  <si>
    <t>Chris Johnson, NYJ RBBreaking News</t>
  </si>
  <si>
    <t>Justin Forsett, Bal RBBreaking News</t>
  </si>
  <si>
    <t>Nick Foles, Phi QBBreaking News</t>
  </si>
  <si>
    <t>27/45</t>
  </si>
  <si>
    <t>DeAndre Hopkins, Hou WRBreaking News</t>
  </si>
  <si>
    <t>Brandin Cooks, NO WRBreaking News</t>
  </si>
  <si>
    <t>Derek Carr, Oak QBBreaking News</t>
  </si>
  <si>
    <t>20/32</t>
  </si>
  <si>
    <t>Eagles D/ST D/ST</t>
  </si>
  <si>
    <t>Josh McCown, TB QBBreaking News</t>
  </si>
  <si>
    <t>22/35</t>
  </si>
  <si>
    <t>Roddy White, Atl WRBreaking News and Video</t>
  </si>
  <si>
    <t>Ryan Fitzpatrick, Hou QBBreaking News</t>
  </si>
  <si>
    <t>14/22</t>
  </si>
  <si>
    <t>Shaun Suisham, Pit KBreaking News</t>
  </si>
  <si>
    <t>Martellus Bennett, Chi TEBreaking News</t>
  </si>
  <si>
    <t>Dan Carpenter, Buf K</t>
  </si>
  <si>
    <t>Brian Hoyer, Cle QBBreaking News</t>
  </si>
  <si>
    <t>19/31</t>
  </si>
  <si>
    <t>Ryan Tannehill, Mia QBBreaking News</t>
  </si>
  <si>
    <t>18/32</t>
  </si>
  <si>
    <t>Blair Walsh, Min KBreaking News</t>
  </si>
  <si>
    <t>Montee Ball, Den RBBreaking News</t>
  </si>
  <si>
    <t>Zach Ertz, Phi TEBreaking News and Video</t>
  </si>
  <si>
    <t>Shayne Graham, NO KBreaking News</t>
  </si>
  <si>
    <t>Philip Rivers, SD QBBreaking News and Video</t>
  </si>
  <si>
    <t>21/36</t>
  </si>
  <si>
    <t>Mike Wallace, Mia WRBreaking News</t>
  </si>
  <si>
    <t>C.J. Spiller, Buf RBBreaking News</t>
  </si>
  <si>
    <t>Ryan Mathews, SD RBBreaking News</t>
  </si>
  <si>
    <t>Shane Vereen, NE RBBreaking News</t>
  </si>
  <si>
    <t>Dwayne Allen, Ind TEBreaking News</t>
  </si>
  <si>
    <t>Cody Parkey, Phi K</t>
  </si>
  <si>
    <t>Panthers D/ST D/ST</t>
  </si>
  <si>
    <t>Malcom Floyd, SD WRBreaking News and Video</t>
  </si>
  <si>
    <t>Greg Jennings, Min WRBreaking News</t>
  </si>
  <si>
    <t>Brandon Marshall, Chi WR  PBreaking News</t>
  </si>
  <si>
    <t>LeSean McCoy, Phi RBBreaking News</t>
  </si>
  <si>
    <t>Julian Edelman, NE WRBreaking News</t>
  </si>
  <si>
    <t>Antone Smith, Atl RBBreaking News</t>
  </si>
  <si>
    <t>Joique Bell, Det RBBreaking News and Video</t>
  </si>
  <si>
    <t>Randall Cobb, GB WRRecent News</t>
  </si>
  <si>
    <t>Michael Floyd, Ari WRBreaking News</t>
  </si>
  <si>
    <t>Larry Donnell, NYG TEBreaking News and Video</t>
  </si>
  <si>
    <t>Geno Smith, NYJ QBBreaking News</t>
  </si>
  <si>
    <t>23/28</t>
  </si>
  <si>
    <t>Terrance Williams, Dal WRBreaking News</t>
  </si>
  <si>
    <t>Carlos Hyde, SF RBBreaking News</t>
  </si>
  <si>
    <t>Stephen Gostkowski, NE KBreaking News</t>
  </si>
  <si>
    <t>Steven Hauschka, Sea K</t>
  </si>
  <si>
    <t>Rob Gronkowski, NE TE  PBreaking News and Video</t>
  </si>
  <si>
    <t>Lamar Miller, Mia RBBreaking News</t>
  </si>
  <si>
    <t>Kendall Wright, Ten WRBreaking News and Video</t>
  </si>
  <si>
    <t>Rod Streater, Oak WRBreaking News</t>
  </si>
  <si>
    <t>Giovani Bernard, Cin RBBreaking News</t>
  </si>
  <si>
    <t>Terrance West, Cle RBBreaking News and Video</t>
  </si>
  <si>
    <t>Lions D/ST D/STBreaking Video</t>
  </si>
  <si>
    <t>Dolphins D/ST D/ST</t>
  </si>
  <si>
    <t>Seahawks D/ST D/ST</t>
  </si>
  <si>
    <t>Tom Brady, NE QBBreaking News and Video</t>
  </si>
  <si>
    <t>29/56</t>
  </si>
  <si>
    <t>Reggie Wayne, Ind WRBreaking News</t>
  </si>
  <si>
    <t>Billy Cundiff, Cle K</t>
  </si>
  <si>
    <t>Andre Johnson, Hou WRBreaking News</t>
  </si>
  <si>
    <t>Anquan Boldin, SF WRBreaking News</t>
  </si>
  <si>
    <t>Tony Romo, Dal QBBreaking News</t>
  </si>
  <si>
    <t>23/37</t>
  </si>
  <si>
    <t>Alex Smith, KC QBBreaking News</t>
  </si>
  <si>
    <t>19/35</t>
  </si>
  <si>
    <t>Aaron Rodgers, GB QBBreaking Video</t>
  </si>
  <si>
    <t>23/33</t>
  </si>
  <si>
    <t>Robbie Gould, Chi K</t>
  </si>
  <si>
    <t>Devin Hester, Atl WRBreaking News</t>
  </si>
  <si>
    <t>Delanie Walker, Ten TEBreaking News</t>
  </si>
  <si>
    <t>Marques Colston, NO WRBreaking News</t>
  </si>
  <si>
    <t>James Jones, Oak WRBreaking News</t>
  </si>
  <si>
    <t>Nick Folk, NYJ K</t>
  </si>
  <si>
    <t>Arian Foster, Hou RBBreaking News</t>
  </si>
  <si>
    <t>Percy Harvin, Sea WRRecent News</t>
  </si>
  <si>
    <t>Hakeem Nicks, Ind WRBreaking News</t>
  </si>
  <si>
    <t>Golden Tate, Det WRBreaking News</t>
  </si>
  <si>
    <t>Julio Jones, Atl WRBreaking News and Video</t>
  </si>
  <si>
    <t>Jacquizz Rodgers, Atl RBBreaking News</t>
  </si>
  <si>
    <t>Ricardo Lockette, Sea WRRecent News</t>
  </si>
  <si>
    <t>Brian Quick, StL WRBreaking News</t>
  </si>
  <si>
    <t>Alfred Morris, Wsh RBBreaking News</t>
  </si>
  <si>
    <t>Travis Benjamin, Cle WRBreaking News</t>
  </si>
  <si>
    <t>Markus Wheaton, Pit WR  PBreaking News and Video</t>
  </si>
  <si>
    <t>Antonio Gates, SD TE  PBreaking News</t>
  </si>
  <si>
    <t>Anthony Fasano, KC TEBreaking News</t>
  </si>
  <si>
    <t>Adrian Peterson, Min RBBreaking News</t>
  </si>
  <si>
    <t>Ahmad Bradshaw, Ind RBBreaking News</t>
  </si>
  <si>
    <t>Pierre Thomas, NO RBBreaking News</t>
  </si>
  <si>
    <t>Donnie Avery, KC WRBreaking News</t>
  </si>
  <si>
    <t>Jordy Nelson, GB WRRecent News</t>
  </si>
  <si>
    <t>Dennis Pitta, Bal TEBreaking News</t>
  </si>
  <si>
    <t>Jimmy Graham, NO TEBreaking News</t>
  </si>
  <si>
    <t>Emmanuel Sanders, Den WRBreaking News</t>
  </si>
  <si>
    <t>Andrew Hawkins, Cle WRBreaking News and Video</t>
  </si>
  <si>
    <t>Robert Griffin, Wsh QBBreaking News and Video</t>
  </si>
  <si>
    <t>29/37</t>
  </si>
  <si>
    <t>Greg Zuerlein, StL KBreaking News</t>
  </si>
  <si>
    <t>Chris Owusu, TB WRBreaking News</t>
  </si>
  <si>
    <t>Stepfan Taylor, Ari RBBreaking News and Video</t>
  </si>
  <si>
    <t>Khiry Robinson, NO RBBreaking News</t>
  </si>
  <si>
    <t>John Brown, Ari WRBreaking News</t>
  </si>
  <si>
    <t>Nate Freese, Det KBreaking News</t>
  </si>
  <si>
    <t>DeAngelo Williams, Car RBBreaking News</t>
  </si>
  <si>
    <t>Fred Jackson, Buf RBBreaking News</t>
  </si>
  <si>
    <t>Pierre Garcon, Wsh WRBreaking News</t>
  </si>
  <si>
    <t>Graham Gano, Car KBreaking News</t>
  </si>
  <si>
    <t>Shonn Greene, Ten RBBreaking News</t>
  </si>
  <si>
    <t>Eric Decker, NYJ WRBreaking News</t>
  </si>
  <si>
    <t>Kyle Rudolph, Min TEBreaking News</t>
  </si>
  <si>
    <t>Alshon Jeffery, Chi WR  PBreaking News</t>
  </si>
  <si>
    <t>Derrick Coleman, Sea RBRecent News</t>
  </si>
  <si>
    <t>Robert Woods, Buf WRBreaking News and Video</t>
  </si>
  <si>
    <t>Levine Toilolo, Atl TEBreaking News</t>
  </si>
  <si>
    <t>Chandler Catanzaro, Ari K</t>
  </si>
  <si>
    <t>Brandon McManus, Den K</t>
  </si>
  <si>
    <t>Jaguars D/ST D/ST</t>
  </si>
  <si>
    <t>Adam Vinatieri, Ind K</t>
  </si>
  <si>
    <t>Eli Manning, NYG QBBreaking News</t>
  </si>
  <si>
    <t>18/33</t>
  </si>
  <si>
    <t>Frank Gore, SF RBBreaking News</t>
  </si>
  <si>
    <t>John Kuhn, GB RBRecent News</t>
  </si>
  <si>
    <t>DeSean Jackson, Wsh WRBreaking News</t>
  </si>
  <si>
    <t>Harry Douglas, Atl WR</t>
  </si>
  <si>
    <t>Darrel Young, Wsh RBBreaking News</t>
  </si>
  <si>
    <t>Anthony Dixon, Buf RB  PBreaking News</t>
  </si>
  <si>
    <t>LeGarrette Blount, Pit RBBreaking News</t>
  </si>
  <si>
    <t>Niles Paul, Wsh TEBreaking News</t>
  </si>
  <si>
    <t>Randy Bullock, Hou K</t>
  </si>
  <si>
    <t>Justin Hunter, Ten WRBreaking News and Video</t>
  </si>
  <si>
    <t>Marqise Lee, Jac WRBreaking News and Video</t>
  </si>
  <si>
    <t>Jets D/ST D/ST</t>
  </si>
  <si>
    <t>Steven Jackson, Atl RBBreaking News and Video</t>
  </si>
  <si>
    <t>Nate Washington, Ten WRBreaking News</t>
  </si>
  <si>
    <t>Nick Novak, SD K</t>
  </si>
  <si>
    <t>Reggie Bush, Det RBBreaking News</t>
  </si>
  <si>
    <t>Jorvorskie Lane, TB RB</t>
  </si>
  <si>
    <t>Jared Cook, StL TEBreaking News</t>
  </si>
  <si>
    <t>Toby Gerhart, Jac RB  QBreaking News</t>
  </si>
  <si>
    <t>Dez Bryant, Dal WRBreaking News</t>
  </si>
  <si>
    <t>Jeff Cumberland, NYJ TEBreaking News</t>
  </si>
  <si>
    <t>Torrey Smith, Bal WRBreaking News</t>
  </si>
  <si>
    <t>Dwayne Harris, Dal WR</t>
  </si>
  <si>
    <t>Roy Helu, Wsh RBBreaking News and Video</t>
  </si>
  <si>
    <t>Dan Bailey, Dal KBreaking News</t>
  </si>
  <si>
    <t>Trent Richardson, Ind RBBreaking News</t>
  </si>
  <si>
    <t>Mohamed Sanu, Cin WR</t>
  </si>
  <si>
    <t>Austin Davis, StL QBBreaking News</t>
  </si>
  <si>
    <t>Bobby Rainey, TB RBBreaking News and Video</t>
  </si>
  <si>
    <t>Andre Ellington, Ari RB  QBreaking News</t>
  </si>
  <si>
    <t>Benjamin Cunningham, StL RBBreaking News</t>
  </si>
  <si>
    <t>Bills D/ST D/ST</t>
  </si>
  <si>
    <t>Bengals D/ST D/ST</t>
  </si>
  <si>
    <t>Patriots D/ST D/ST</t>
  </si>
  <si>
    <t>Cardinals D/ST D/ST</t>
  </si>
  <si>
    <t>Chargers D/ST D/ST</t>
  </si>
  <si>
    <t>Josh Scobee, Jac KBreaking News</t>
  </si>
  <si>
    <t>Zach Miller, Sea TERecent News</t>
  </si>
  <si>
    <t>Mason Crosby, GB KRecent News</t>
  </si>
  <si>
    <t>Brandon Myers, TB TEBreaking News</t>
  </si>
  <si>
    <t>Ben Tate, Cle RB  QBreaking News and Video</t>
  </si>
  <si>
    <t>James Starks, GB RBRecent News</t>
  </si>
  <si>
    <t>Demaryius Thomas, Den WRBreaking News</t>
  </si>
  <si>
    <t>Jordan Cameron, Cle TE  QBreaking News and Video</t>
  </si>
  <si>
    <t>T.Y. Hilton, Ind WRBreaking News</t>
  </si>
  <si>
    <t>Cole Beasley, Dal WRBreaking News</t>
  </si>
  <si>
    <t>Travis Kelce, KC TEBreaking News</t>
  </si>
  <si>
    <t>Eddie Lacy, GB RB  QBreaking News</t>
  </si>
  <si>
    <t>Zac Stacy, StL RBBreaking News and Video</t>
  </si>
  <si>
    <t>Joseph Fauria, Det TEBreaking News</t>
  </si>
  <si>
    <t>Broncos D/ST D/ST</t>
  </si>
  <si>
    <t>Redskins D/ST D/ST</t>
  </si>
  <si>
    <t>Phil Dawson, SF KBreaking News</t>
  </si>
  <si>
    <t>Jerricho Cotchery, Car WRBreaking News</t>
  </si>
  <si>
    <t>Vincent Jackson, TB WRBreaking News</t>
  </si>
  <si>
    <t>Marcedes Lewis, Jac TE  QBreaking News</t>
  </si>
  <si>
    <t>Owen Daniels, Bal TEBreaking News</t>
  </si>
  <si>
    <t>Leon Washington, Ten RB</t>
  </si>
  <si>
    <t>Jonathan Stewart, Car RBBreaking News</t>
  </si>
  <si>
    <t>Stevie Johnson, SF WRBreaking News</t>
  </si>
  <si>
    <t>Dexter McCluster, Ten WR, RBBreaking News</t>
  </si>
  <si>
    <t>Jim Dray, Cle TE</t>
  </si>
  <si>
    <t>Mike Williams, Buf WRBreaking News</t>
  </si>
  <si>
    <t>Jeremy Kerley, NYJ WRBreaking News</t>
  </si>
  <si>
    <t>Kamar Aiken, Bal WRBreaking News</t>
  </si>
  <si>
    <t>Chris Givens, StL WRBreaking News</t>
  </si>
  <si>
    <t>Mike Brown, Jac WRBreaking News</t>
  </si>
  <si>
    <t>Justin Tucker, Bal K</t>
  </si>
  <si>
    <t>Tavon Austin, StL WRBreaking News</t>
  </si>
  <si>
    <t>Tyler Eifert, Cin TE  DBreaking News</t>
  </si>
  <si>
    <t>Keenan Allen, SD WR  PBreaking News</t>
  </si>
  <si>
    <t>Mychal Rivera, Oak TE</t>
  </si>
  <si>
    <t>Justin Brown, Pit WRBreaking News</t>
  </si>
  <si>
    <t>Kenbrell Thompkins, NE WRBreaking News</t>
  </si>
  <si>
    <t>Sammy Watkins, Buf WR  PBreaking News</t>
  </si>
  <si>
    <t>Mike Evans, TB WRBreaking News</t>
  </si>
  <si>
    <t>Jordan Matthews, Phi WR</t>
  </si>
  <si>
    <t>Cairo Santos, KC KBreaking News</t>
  </si>
  <si>
    <t>Raiders D/ST D/ST</t>
  </si>
  <si>
    <t>Sebastian Janikowski, Oak KRecent News</t>
  </si>
  <si>
    <t>Josh Brown, NYG K</t>
  </si>
  <si>
    <t>Larry Fitzgerald, Ari WR  PBreaking News</t>
  </si>
  <si>
    <t>Heath Miller, Pit TE  PBreaking News</t>
  </si>
  <si>
    <t>Santonio Holmes, Chi WRBreaking News</t>
  </si>
  <si>
    <t>Maurice Jones-Drew, Oak RBBreaking News and Video</t>
  </si>
  <si>
    <t>Miles Austin, Cle WRBreaking News</t>
  </si>
  <si>
    <t>Ted Ginn Jr., Ari WRRecent News</t>
  </si>
  <si>
    <t>John Carlson, Ari TE</t>
  </si>
  <si>
    <t>Eddie Royal, SD WRBreaking News</t>
  </si>
  <si>
    <t>Jamaal Charles, KC RBBreaking News</t>
  </si>
  <si>
    <t>Michael Crabtree, SF WRBreaking News</t>
  </si>
  <si>
    <t>Brian Hartline, Mia WRBreaking News</t>
  </si>
  <si>
    <t>Jonathan Dwyer, Ari RBBreaking News</t>
  </si>
  <si>
    <t>Riley Cooper, Phi WRBreaking News</t>
  </si>
  <si>
    <t>Andre Roberts, Wsh WRBreaking News</t>
  </si>
  <si>
    <t>Andrew Quarless, GB TERecent News</t>
  </si>
  <si>
    <t>Victor Cruz, NYG WRBreaking News</t>
  </si>
  <si>
    <t>Stevan Ridley, NE RBBreaking News</t>
  </si>
  <si>
    <t>Jerrel Jernigan, NYG WR</t>
  </si>
  <si>
    <t>Charles Clay, Mia TEBreaking News</t>
  </si>
  <si>
    <t>Robert Turbin, Sea RBRecent News</t>
  </si>
  <si>
    <t>Coby Fleener, Ind TEBreaking News and Video</t>
  </si>
  <si>
    <t>Ladarius Green, SD TEBreaking News</t>
  </si>
  <si>
    <t>Jarius Wright, Min WRBreaking News</t>
  </si>
  <si>
    <t>Rhett Ellison, Min TEBreaking News</t>
  </si>
  <si>
    <t>Taylor Thompson, Ten TE</t>
  </si>
  <si>
    <t>Lance Dunbar, Dal RBBreaking News</t>
  </si>
  <si>
    <t>C.J. Anderson, Den RBBreaking News and Video</t>
  </si>
  <si>
    <t>Bishop Sankey, Ten RBBreaking News and Video</t>
  </si>
  <si>
    <t>Austin Seferian-Jenkins, TB TE  PBreaking News</t>
  </si>
  <si>
    <t>Devonta Freeman, Atl RBBreaking News</t>
  </si>
  <si>
    <t>Patrick Murray, TB KBreaking News</t>
  </si>
  <si>
    <t>Frankie Hammond, KC WR</t>
  </si>
  <si>
    <t>Bears D/ST D/ST</t>
  </si>
  <si>
    <t>Steelers D/ST D/ST</t>
  </si>
  <si>
    <t>Shaun Hill, StL QB  QBreaking News</t>
  </si>
  <si>
    <t>Jason Witten, Dal TEBreaking News</t>
  </si>
  <si>
    <t>Jacoby Jones, Bal WRBreaking News</t>
  </si>
  <si>
    <t>Dante Rosario, Chi TEBreaking News</t>
  </si>
  <si>
    <t>Brent Celek, Phi TE</t>
  </si>
  <si>
    <t>Darren McFadden, Oak RBBreaking News</t>
  </si>
  <si>
    <t>Andre Caldwell, Den WRBreaking News</t>
  </si>
  <si>
    <t>Gary Barnidge, Cle TE</t>
  </si>
  <si>
    <t>Mike Tolbert, Car RBBreaking News</t>
  </si>
  <si>
    <t>Danny Amendola, NE WRBreaking News</t>
  </si>
  <si>
    <t>Brandon Tate, Cin WRBreaking News</t>
  </si>
  <si>
    <t>Jermaine Gresham, Cin TEBreaking News</t>
  </si>
  <si>
    <t>David Alan Nelson, NYJ WRBreaking News</t>
  </si>
  <si>
    <t>Lance Kendricks, StL TEBreaking News</t>
  </si>
  <si>
    <t>Rob Housler, Ari TE</t>
  </si>
  <si>
    <t>Greg Salas, NYJ WRBreaking News</t>
  </si>
  <si>
    <t>Doug Baldwin, Sea WRRecent News</t>
  </si>
  <si>
    <t>Matt Asiata, Min RBBreaking News</t>
  </si>
  <si>
    <t>Jeff Maehl, Phi WR</t>
  </si>
  <si>
    <t>Tim Wright, NE TEBreaking News</t>
  </si>
  <si>
    <t>Jeremy Hill, Cin RBBreaking News</t>
  </si>
  <si>
    <t>Devin Street, Dal WRBreaking News</t>
  </si>
  <si>
    <t>Taylor Gabriel, Cle WRBreaking News</t>
  </si>
  <si>
    <t>Brian Leonhardt, Oak TE</t>
  </si>
  <si>
    <t>Chiefs D/ST D/ST</t>
  </si>
  <si>
    <t>Buccaneers D/ST D/ST</t>
  </si>
  <si>
    <t>Ravens D/ST D/ST</t>
  </si>
  <si>
    <t>Tony Gonzalez, Atl TE</t>
  </si>
  <si>
    <t>Jon Kitna, Dal QB</t>
  </si>
  <si>
    <t>Name, parsed</t>
  </si>
  <si>
    <t>Non-Rounded Points</t>
  </si>
  <si>
    <t>Actual results - pasted from ESPN</t>
  </si>
  <si>
    <t>http://games.espn.go.com/ffl/leaders?</t>
  </si>
  <si>
    <t>Actual Score Lookup</t>
  </si>
  <si>
    <t>Position, parsed</t>
  </si>
  <si>
    <t>Rank, parsed</t>
  </si>
  <si>
    <t>Total Pts</t>
  </si>
  <si>
    <t>Jets</t>
  </si>
  <si>
    <t>Chiefs</t>
  </si>
  <si>
    <t>Buccaneers</t>
  </si>
  <si>
    <t>Rams</t>
  </si>
  <si>
    <t>Actual Rank</t>
  </si>
  <si>
    <t>(pasted in from http://espn.go.com/fantasy/football/story/_/page/TMRweek1/matthew-berry-week-1-fantasy-football-rankings-top-200)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</si>
</sst>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1">
    <xf numFmtId="0" fontId="0" fillId="0" borderId="0" xfId="0"/>
    <xf numFmtId="0" fontId="1" fillId="0" borderId="0" xfId="0" applyFont="1"/>
    <xf numFmtId="16" fontId="0" fillId="0" borderId="0" xfId="0" applyNumberFormat="1"/>
    <xf numFmtId="0" fontId="0" fillId="2" borderId="0" xfId="0" applyFill="1"/>
    <xf numFmtId="2" fontId="0" fillId="2" borderId="0" xfId="0" applyNumberFormat="1" applyFill="1"/>
    <xf numFmtId="0" fontId="1" fillId="0" borderId="1" xfId="0" applyFont="1" applyBorder="1"/>
    <xf numFmtId="0" fontId="1" fillId="2" borderId="0" xfId="0" applyFont="1" applyFill="1"/>
    <xf numFmtId="0" fontId="0" fillId="3" borderId="0" xfId="0" applyFill="1"/>
    <xf numFmtId="0" fontId="1" fillId="0" borderId="1" xfId="0" applyFont="1" applyFill="1" applyBorder="1"/>
    <xf numFmtId="0" fontId="2" fillId="0" borderId="0" xfId="1"/>
    <xf numFmtId="0" fontId="1" fillId="0" borderId="1" xfId="0" applyFont="1" applyBorder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13193875546190198"/>
                  <c:y val="-0.28122488081394481"/>
                </c:manualLayout>
              </c:layout>
              <c:numFmt formatCode="General" sourceLinked="0"/>
            </c:trendlineLbl>
          </c:trendline>
          <c:xVal>
            <c:numRef>
              <c:f>Ranks!$A$5:$A$152</c:f>
              <c:numCache>
                <c:formatCode>General</c:formatCode>
                <c:ptCount val="14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</c:numCache>
            </c:numRef>
          </c:xVal>
          <c:yVal>
            <c:numRef>
              <c:f>Ranks!$H$5:$H$152</c:f>
              <c:numCache>
                <c:formatCode>General</c:formatCode>
                <c:ptCount val="148"/>
                <c:pt idx="0">
                  <c:v>22.459999999999997</c:v>
                </c:pt>
                <c:pt idx="1">
                  <c:v>15.52</c:v>
                </c:pt>
                <c:pt idx="2">
                  <c:v>14.880000000000003</c:v>
                </c:pt>
                <c:pt idx="3">
                  <c:v>26.7</c:v>
                </c:pt>
                <c:pt idx="4">
                  <c:v>3.4</c:v>
                </c:pt>
                <c:pt idx="5">
                  <c:v>11.5</c:v>
                </c:pt>
                <c:pt idx="6">
                  <c:v>17.14</c:v>
                </c:pt>
                <c:pt idx="7">
                  <c:v>17.96</c:v>
                </c:pt>
                <c:pt idx="8">
                  <c:v>30.04</c:v>
                </c:pt>
                <c:pt idx="9">
                  <c:v>31.42</c:v>
                </c:pt>
                <c:pt idx="10">
                  <c:v>9.24</c:v>
                </c:pt>
                <c:pt idx="11">
                  <c:v>4.8</c:v>
                </c:pt>
                <c:pt idx="12">
                  <c:v>9.3000000000000007</c:v>
                </c:pt>
                <c:pt idx="13">
                  <c:v>10.260000000000002</c:v>
                </c:pt>
                <c:pt idx="14">
                  <c:v>21.06</c:v>
                </c:pt>
                <c:pt idx="15">
                  <c:v>8.8800000000000008</c:v>
                </c:pt>
                <c:pt idx="17">
                  <c:v>10</c:v>
                </c:pt>
                <c:pt idx="18">
                  <c:v>14.299999999999999</c:v>
                </c:pt>
                <c:pt idx="19">
                  <c:v>12.52</c:v>
                </c:pt>
                <c:pt idx="20">
                  <c:v>16.899999999999999</c:v>
                </c:pt>
                <c:pt idx="21">
                  <c:v>5.5</c:v>
                </c:pt>
                <c:pt idx="22">
                  <c:v>9.68</c:v>
                </c:pt>
                <c:pt idx="23">
                  <c:v>12.64</c:v>
                </c:pt>
                <c:pt idx="24">
                  <c:v>28.4</c:v>
                </c:pt>
                <c:pt idx="25">
                  <c:v>8.1999999999999993</c:v>
                </c:pt>
                <c:pt idx="26">
                  <c:v>20.04</c:v>
                </c:pt>
                <c:pt idx="27">
                  <c:v>18.3</c:v>
                </c:pt>
                <c:pt idx="28">
                  <c:v>1.1400000000000001</c:v>
                </c:pt>
                <c:pt idx="29">
                  <c:v>17.400000000000002</c:v>
                </c:pt>
                <c:pt idx="30">
                  <c:v>18.34</c:v>
                </c:pt>
                <c:pt idx="31">
                  <c:v>16.5</c:v>
                </c:pt>
                <c:pt idx="32">
                  <c:v>9.6</c:v>
                </c:pt>
                <c:pt idx="33">
                  <c:v>11.1</c:v>
                </c:pt>
                <c:pt idx="34">
                  <c:v>19.600000000000001</c:v>
                </c:pt>
                <c:pt idx="35">
                  <c:v>10</c:v>
                </c:pt>
                <c:pt idx="36">
                  <c:v>6.6</c:v>
                </c:pt>
                <c:pt idx="37">
                  <c:v>11</c:v>
                </c:pt>
                <c:pt idx="38">
                  <c:v>13.24</c:v>
                </c:pt>
                <c:pt idx="39">
                  <c:v>7.1</c:v>
                </c:pt>
                <c:pt idx="40">
                  <c:v>9.3000000000000007</c:v>
                </c:pt>
                <c:pt idx="41">
                  <c:v>17.600000000000001</c:v>
                </c:pt>
                <c:pt idx="42">
                  <c:v>8.8000000000000007</c:v>
                </c:pt>
                <c:pt idx="43">
                  <c:v>2.5</c:v>
                </c:pt>
                <c:pt idx="44">
                  <c:v>28.4</c:v>
                </c:pt>
                <c:pt idx="45">
                  <c:v>2.2000000000000002</c:v>
                </c:pt>
                <c:pt idx="46">
                  <c:v>9.1</c:v>
                </c:pt>
                <c:pt idx="47">
                  <c:v>12.920000000000002</c:v>
                </c:pt>
                <c:pt idx="48">
                  <c:v>14.5</c:v>
                </c:pt>
                <c:pt idx="49">
                  <c:v>13.94</c:v>
                </c:pt>
                <c:pt idx="50">
                  <c:v>25.7</c:v>
                </c:pt>
                <c:pt idx="51">
                  <c:v>13.1</c:v>
                </c:pt>
                <c:pt idx="52">
                  <c:v>12.1</c:v>
                </c:pt>
                <c:pt idx="53">
                  <c:v>4.0999999999999996</c:v>
                </c:pt>
                <c:pt idx="54">
                  <c:v>16.399999999999999</c:v>
                </c:pt>
                <c:pt idx="55">
                  <c:v>18.8</c:v>
                </c:pt>
                <c:pt idx="56">
                  <c:v>3.6</c:v>
                </c:pt>
                <c:pt idx="57">
                  <c:v>1.6</c:v>
                </c:pt>
                <c:pt idx="58">
                  <c:v>5.7</c:v>
                </c:pt>
                <c:pt idx="59">
                  <c:v>5.0999999999999996</c:v>
                </c:pt>
                <c:pt idx="60">
                  <c:v>9</c:v>
                </c:pt>
                <c:pt idx="61">
                  <c:v>13.2</c:v>
                </c:pt>
                <c:pt idx="62">
                  <c:v>3.7</c:v>
                </c:pt>
                <c:pt idx="63">
                  <c:v>5</c:v>
                </c:pt>
                <c:pt idx="64">
                  <c:v>5.2</c:v>
                </c:pt>
                <c:pt idx="65">
                  <c:v>2.4</c:v>
                </c:pt>
                <c:pt idx="66">
                  <c:v>9.8000000000000007</c:v>
                </c:pt>
                <c:pt idx="67">
                  <c:v>11.6</c:v>
                </c:pt>
                <c:pt idx="68">
                  <c:v>7.7</c:v>
                </c:pt>
                <c:pt idx="69">
                  <c:v>7.4</c:v>
                </c:pt>
                <c:pt idx="70">
                  <c:v>10.6</c:v>
                </c:pt>
                <c:pt idx="71">
                  <c:v>15.6</c:v>
                </c:pt>
                <c:pt idx="72">
                  <c:v>8.3000000000000007</c:v>
                </c:pt>
                <c:pt idx="73">
                  <c:v>12</c:v>
                </c:pt>
                <c:pt idx="74">
                  <c:v>6.4</c:v>
                </c:pt>
                <c:pt idx="75">
                  <c:v>15.1</c:v>
                </c:pt>
                <c:pt idx="76">
                  <c:v>15.7</c:v>
                </c:pt>
                <c:pt idx="77">
                  <c:v>12.4</c:v>
                </c:pt>
                <c:pt idx="78">
                  <c:v>7.3999999999999995</c:v>
                </c:pt>
                <c:pt idx="79">
                  <c:v>8.9</c:v>
                </c:pt>
                <c:pt idx="80">
                  <c:v>2.8</c:v>
                </c:pt>
                <c:pt idx="81">
                  <c:v>4.0999999999999996</c:v>
                </c:pt>
                <c:pt idx="82">
                  <c:v>11.6</c:v>
                </c:pt>
                <c:pt idx="83">
                  <c:v>5.3</c:v>
                </c:pt>
                <c:pt idx="84">
                  <c:v>12.1</c:v>
                </c:pt>
                <c:pt idx="85">
                  <c:v>14.9</c:v>
                </c:pt>
                <c:pt idx="86">
                  <c:v>15.5</c:v>
                </c:pt>
                <c:pt idx="87">
                  <c:v>2.9</c:v>
                </c:pt>
                <c:pt idx="88">
                  <c:v>9.7000000000000011</c:v>
                </c:pt>
                <c:pt idx="89">
                  <c:v>-0.6</c:v>
                </c:pt>
                <c:pt idx="90">
                  <c:v>2.8</c:v>
                </c:pt>
                <c:pt idx="91">
                  <c:v>9.6999999999999993</c:v>
                </c:pt>
                <c:pt idx="92">
                  <c:v>6.2</c:v>
                </c:pt>
                <c:pt idx="93">
                  <c:v>4.7</c:v>
                </c:pt>
                <c:pt idx="94">
                  <c:v>1.4</c:v>
                </c:pt>
                <c:pt idx="95">
                  <c:v>11</c:v>
                </c:pt>
                <c:pt idx="96">
                  <c:v>7.1</c:v>
                </c:pt>
                <c:pt idx="97">
                  <c:v>2.2999999999999998</c:v>
                </c:pt>
                <c:pt idx="98">
                  <c:v>9.9</c:v>
                </c:pt>
                <c:pt idx="99">
                  <c:v>14.5</c:v>
                </c:pt>
                <c:pt idx="100">
                  <c:v>14.3</c:v>
                </c:pt>
                <c:pt idx="101">
                  <c:v>11.8</c:v>
                </c:pt>
                <c:pt idx="102">
                  <c:v>15.2</c:v>
                </c:pt>
                <c:pt idx="103">
                  <c:v>0.1</c:v>
                </c:pt>
                <c:pt idx="104">
                  <c:v>0</c:v>
                </c:pt>
                <c:pt idx="105">
                  <c:v>11</c:v>
                </c:pt>
                <c:pt idx="106">
                  <c:v>3.1</c:v>
                </c:pt>
                <c:pt idx="107">
                  <c:v>6.3</c:v>
                </c:pt>
                <c:pt idx="108">
                  <c:v>2.6</c:v>
                </c:pt>
                <c:pt idx="109">
                  <c:v>16.2</c:v>
                </c:pt>
                <c:pt idx="110">
                  <c:v>5.0999999999999996</c:v>
                </c:pt>
                <c:pt idx="111">
                  <c:v>19.399999999999999</c:v>
                </c:pt>
                <c:pt idx="112">
                  <c:v>13.7</c:v>
                </c:pt>
                <c:pt idx="113">
                  <c:v>13</c:v>
                </c:pt>
                <c:pt idx="114">
                  <c:v>11.8</c:v>
                </c:pt>
                <c:pt idx="115">
                  <c:v>5.0999999999999996</c:v>
                </c:pt>
                <c:pt idx="116">
                  <c:v>3.7</c:v>
                </c:pt>
                <c:pt idx="117">
                  <c:v>8.6999999999999993</c:v>
                </c:pt>
                <c:pt idx="118">
                  <c:v>3.7</c:v>
                </c:pt>
                <c:pt idx="119">
                  <c:v>2.5</c:v>
                </c:pt>
                <c:pt idx="120">
                  <c:v>0</c:v>
                </c:pt>
                <c:pt idx="121">
                  <c:v>0.4</c:v>
                </c:pt>
                <c:pt idx="122">
                  <c:v>2</c:v>
                </c:pt>
                <c:pt idx="123">
                  <c:v>1.1000000000000001</c:v>
                </c:pt>
                <c:pt idx="124">
                  <c:v>0</c:v>
                </c:pt>
                <c:pt idx="125">
                  <c:v>7.6</c:v>
                </c:pt>
                <c:pt idx="126">
                  <c:v>2.6</c:v>
                </c:pt>
                <c:pt idx="127">
                  <c:v>2.1</c:v>
                </c:pt>
                <c:pt idx="128">
                  <c:v>2.4</c:v>
                </c:pt>
                <c:pt idx="129">
                  <c:v>6.6</c:v>
                </c:pt>
                <c:pt idx="130">
                  <c:v>1.9</c:v>
                </c:pt>
                <c:pt idx="131">
                  <c:v>7.2</c:v>
                </c:pt>
                <c:pt idx="132">
                  <c:v>18.100000000000001</c:v>
                </c:pt>
                <c:pt idx="133">
                  <c:v>6.1</c:v>
                </c:pt>
                <c:pt idx="134">
                  <c:v>11</c:v>
                </c:pt>
                <c:pt idx="135">
                  <c:v>2.1</c:v>
                </c:pt>
                <c:pt idx="136">
                  <c:v>8.8000000000000007</c:v>
                </c:pt>
                <c:pt idx="137">
                  <c:v>2.1</c:v>
                </c:pt>
                <c:pt idx="138">
                  <c:v>0.9</c:v>
                </c:pt>
                <c:pt idx="139">
                  <c:v>-0.2</c:v>
                </c:pt>
                <c:pt idx="140">
                  <c:v>8.1</c:v>
                </c:pt>
                <c:pt idx="141">
                  <c:v>2.7</c:v>
                </c:pt>
                <c:pt idx="142">
                  <c:v>7.9</c:v>
                </c:pt>
                <c:pt idx="143">
                  <c:v>4.9000000000000004</c:v>
                </c:pt>
                <c:pt idx="144">
                  <c:v>3.7</c:v>
                </c:pt>
                <c:pt idx="145">
                  <c:v>12.4</c:v>
                </c:pt>
                <c:pt idx="146">
                  <c:v>2.6</c:v>
                </c:pt>
                <c:pt idx="147">
                  <c:v>1.5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6715400"/>
        <c:axId val="448639808"/>
      </c:scatterChart>
      <c:valAx>
        <c:axId val="3467154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Matthew Berry Top 200 Ranking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48639808"/>
        <c:crosses val="autoZero"/>
        <c:crossBetween val="midCat"/>
      </c:valAx>
      <c:valAx>
        <c:axId val="44863980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Actual Standard Fantasy</a:t>
                </a:r>
                <a:r>
                  <a:rPr lang="en-US" baseline="0"/>
                  <a:t> Points Scored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34671540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11019426734394443"/>
                  <c:y val="8.4988321201028644E-2"/>
                </c:manualLayout>
              </c:layout>
              <c:numFmt formatCode="General" sourceLinked="0"/>
            </c:trendlineLbl>
          </c:trendline>
          <c:xVal>
            <c:numRef>
              <c:f>Ranks!$A$5:$A$152</c:f>
              <c:numCache>
                <c:formatCode>General</c:formatCode>
                <c:ptCount val="14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</c:numCache>
            </c:numRef>
          </c:xVal>
          <c:yVal>
            <c:numRef>
              <c:f>Ranks!$I$5:$I$152</c:f>
              <c:numCache>
                <c:formatCode>General</c:formatCode>
                <c:ptCount val="148"/>
                <c:pt idx="0">
                  <c:v>7</c:v>
                </c:pt>
                <c:pt idx="1">
                  <c:v>26</c:v>
                </c:pt>
                <c:pt idx="2">
                  <c:v>31</c:v>
                </c:pt>
                <c:pt idx="3">
                  <c:v>5</c:v>
                </c:pt>
                <c:pt idx="4">
                  <c:v>115</c:v>
                </c:pt>
                <c:pt idx="5">
                  <c:v>54</c:v>
                </c:pt>
                <c:pt idx="6">
                  <c:v>19</c:v>
                </c:pt>
                <c:pt idx="7">
                  <c:v>16</c:v>
                </c:pt>
                <c:pt idx="8">
                  <c:v>2</c:v>
                </c:pt>
                <c:pt idx="9">
                  <c:v>1</c:v>
                </c:pt>
                <c:pt idx="10">
                  <c:v>72</c:v>
                </c:pt>
                <c:pt idx="11">
                  <c:v>106</c:v>
                </c:pt>
                <c:pt idx="12">
                  <c:v>70</c:v>
                </c:pt>
                <c:pt idx="13">
                  <c:v>61</c:v>
                </c:pt>
                <c:pt idx="14">
                  <c:v>8</c:v>
                </c:pt>
                <c:pt idx="15">
                  <c:v>76</c:v>
                </c:pt>
                <c:pt idx="16">
                  <c:v>143</c:v>
                </c:pt>
                <c:pt idx="17">
                  <c:v>62</c:v>
                </c:pt>
                <c:pt idx="18">
                  <c:v>35</c:v>
                </c:pt>
                <c:pt idx="19">
                  <c:v>44</c:v>
                </c:pt>
                <c:pt idx="20">
                  <c:v>20</c:v>
                </c:pt>
                <c:pt idx="21">
                  <c:v>98</c:v>
                </c:pt>
                <c:pt idx="22">
                  <c:v>68</c:v>
                </c:pt>
                <c:pt idx="23">
                  <c:v>43</c:v>
                </c:pt>
                <c:pt idx="24">
                  <c:v>3</c:v>
                </c:pt>
                <c:pt idx="25">
                  <c:v>81</c:v>
                </c:pt>
                <c:pt idx="26">
                  <c:v>9</c:v>
                </c:pt>
                <c:pt idx="27">
                  <c:v>14</c:v>
                </c:pt>
                <c:pt idx="28">
                  <c:v>138</c:v>
                </c:pt>
                <c:pt idx="29">
                  <c:v>18</c:v>
                </c:pt>
                <c:pt idx="30">
                  <c:v>13</c:v>
                </c:pt>
                <c:pt idx="31">
                  <c:v>21</c:v>
                </c:pt>
                <c:pt idx="32">
                  <c:v>69</c:v>
                </c:pt>
                <c:pt idx="33">
                  <c:v>55</c:v>
                </c:pt>
                <c:pt idx="34">
                  <c:v>10</c:v>
                </c:pt>
                <c:pt idx="35">
                  <c:v>62</c:v>
                </c:pt>
                <c:pt idx="36">
                  <c:v>91</c:v>
                </c:pt>
                <c:pt idx="37">
                  <c:v>56</c:v>
                </c:pt>
                <c:pt idx="38">
                  <c:v>38</c:v>
                </c:pt>
                <c:pt idx="39">
                  <c:v>89</c:v>
                </c:pt>
                <c:pt idx="40">
                  <c:v>70</c:v>
                </c:pt>
                <c:pt idx="41">
                  <c:v>17</c:v>
                </c:pt>
                <c:pt idx="42">
                  <c:v>77</c:v>
                </c:pt>
                <c:pt idx="43">
                  <c:v>124</c:v>
                </c:pt>
                <c:pt idx="44">
                  <c:v>3</c:v>
                </c:pt>
                <c:pt idx="45">
                  <c:v>129</c:v>
                </c:pt>
                <c:pt idx="46">
                  <c:v>73</c:v>
                </c:pt>
                <c:pt idx="47">
                  <c:v>42</c:v>
                </c:pt>
                <c:pt idx="48">
                  <c:v>32</c:v>
                </c:pt>
                <c:pt idx="49">
                  <c:v>36</c:v>
                </c:pt>
                <c:pt idx="50">
                  <c:v>6</c:v>
                </c:pt>
                <c:pt idx="51">
                  <c:v>40</c:v>
                </c:pt>
                <c:pt idx="52">
                  <c:v>47</c:v>
                </c:pt>
                <c:pt idx="53">
                  <c:v>108</c:v>
                </c:pt>
                <c:pt idx="54">
                  <c:v>22</c:v>
                </c:pt>
                <c:pt idx="55">
                  <c:v>12</c:v>
                </c:pt>
                <c:pt idx="56">
                  <c:v>114</c:v>
                </c:pt>
                <c:pt idx="57">
                  <c:v>135</c:v>
                </c:pt>
                <c:pt idx="58">
                  <c:v>97</c:v>
                </c:pt>
                <c:pt idx="59">
                  <c:v>101</c:v>
                </c:pt>
                <c:pt idx="60">
                  <c:v>74</c:v>
                </c:pt>
                <c:pt idx="61">
                  <c:v>39</c:v>
                </c:pt>
                <c:pt idx="62">
                  <c:v>110</c:v>
                </c:pt>
                <c:pt idx="63">
                  <c:v>104</c:v>
                </c:pt>
                <c:pt idx="64">
                  <c:v>100</c:v>
                </c:pt>
                <c:pt idx="65">
                  <c:v>126</c:v>
                </c:pt>
                <c:pt idx="66">
                  <c:v>65</c:v>
                </c:pt>
                <c:pt idx="67">
                  <c:v>52</c:v>
                </c:pt>
                <c:pt idx="68">
                  <c:v>84</c:v>
                </c:pt>
                <c:pt idx="69">
                  <c:v>86</c:v>
                </c:pt>
                <c:pt idx="70">
                  <c:v>60</c:v>
                </c:pt>
                <c:pt idx="71">
                  <c:v>25</c:v>
                </c:pt>
                <c:pt idx="72">
                  <c:v>80</c:v>
                </c:pt>
                <c:pt idx="73">
                  <c:v>49</c:v>
                </c:pt>
                <c:pt idx="74">
                  <c:v>93</c:v>
                </c:pt>
                <c:pt idx="75">
                  <c:v>29</c:v>
                </c:pt>
                <c:pt idx="76">
                  <c:v>24</c:v>
                </c:pt>
                <c:pt idx="77">
                  <c:v>45</c:v>
                </c:pt>
                <c:pt idx="78">
                  <c:v>87</c:v>
                </c:pt>
                <c:pt idx="79">
                  <c:v>75</c:v>
                </c:pt>
                <c:pt idx="80">
                  <c:v>118</c:v>
                </c:pt>
                <c:pt idx="81">
                  <c:v>108</c:v>
                </c:pt>
                <c:pt idx="82">
                  <c:v>52</c:v>
                </c:pt>
                <c:pt idx="83">
                  <c:v>99</c:v>
                </c:pt>
                <c:pt idx="84">
                  <c:v>47</c:v>
                </c:pt>
                <c:pt idx="85">
                  <c:v>30</c:v>
                </c:pt>
                <c:pt idx="86">
                  <c:v>27</c:v>
                </c:pt>
                <c:pt idx="87">
                  <c:v>117</c:v>
                </c:pt>
                <c:pt idx="88">
                  <c:v>66</c:v>
                </c:pt>
                <c:pt idx="89">
                  <c:v>147</c:v>
                </c:pt>
                <c:pt idx="90">
                  <c:v>118</c:v>
                </c:pt>
                <c:pt idx="91">
                  <c:v>67</c:v>
                </c:pt>
                <c:pt idx="92">
                  <c:v>95</c:v>
                </c:pt>
                <c:pt idx="93">
                  <c:v>107</c:v>
                </c:pt>
                <c:pt idx="94">
                  <c:v>137</c:v>
                </c:pt>
                <c:pt idx="95">
                  <c:v>56</c:v>
                </c:pt>
                <c:pt idx="96">
                  <c:v>89</c:v>
                </c:pt>
                <c:pt idx="97">
                  <c:v>128</c:v>
                </c:pt>
                <c:pt idx="98">
                  <c:v>64</c:v>
                </c:pt>
                <c:pt idx="99">
                  <c:v>32</c:v>
                </c:pt>
                <c:pt idx="100">
                  <c:v>34</c:v>
                </c:pt>
                <c:pt idx="101">
                  <c:v>50</c:v>
                </c:pt>
                <c:pt idx="102">
                  <c:v>28</c:v>
                </c:pt>
                <c:pt idx="103">
                  <c:v>142</c:v>
                </c:pt>
                <c:pt idx="104">
                  <c:v>143</c:v>
                </c:pt>
                <c:pt idx="105">
                  <c:v>56</c:v>
                </c:pt>
                <c:pt idx="106">
                  <c:v>116</c:v>
                </c:pt>
                <c:pt idx="107">
                  <c:v>94</c:v>
                </c:pt>
                <c:pt idx="108">
                  <c:v>121</c:v>
                </c:pt>
                <c:pt idx="109">
                  <c:v>23</c:v>
                </c:pt>
                <c:pt idx="110">
                  <c:v>101</c:v>
                </c:pt>
                <c:pt idx="111">
                  <c:v>11</c:v>
                </c:pt>
                <c:pt idx="112">
                  <c:v>37</c:v>
                </c:pt>
                <c:pt idx="113">
                  <c:v>41</c:v>
                </c:pt>
                <c:pt idx="114">
                  <c:v>50</c:v>
                </c:pt>
                <c:pt idx="115">
                  <c:v>101</c:v>
                </c:pt>
                <c:pt idx="116">
                  <c:v>110</c:v>
                </c:pt>
                <c:pt idx="117">
                  <c:v>79</c:v>
                </c:pt>
                <c:pt idx="118">
                  <c:v>110</c:v>
                </c:pt>
                <c:pt idx="119">
                  <c:v>124</c:v>
                </c:pt>
                <c:pt idx="120">
                  <c:v>143</c:v>
                </c:pt>
                <c:pt idx="121">
                  <c:v>141</c:v>
                </c:pt>
                <c:pt idx="122">
                  <c:v>133</c:v>
                </c:pt>
                <c:pt idx="123">
                  <c:v>139</c:v>
                </c:pt>
                <c:pt idx="124">
                  <c:v>143</c:v>
                </c:pt>
                <c:pt idx="125">
                  <c:v>85</c:v>
                </c:pt>
                <c:pt idx="126">
                  <c:v>121</c:v>
                </c:pt>
                <c:pt idx="127">
                  <c:v>130</c:v>
                </c:pt>
                <c:pt idx="128">
                  <c:v>126</c:v>
                </c:pt>
                <c:pt idx="129">
                  <c:v>91</c:v>
                </c:pt>
                <c:pt idx="130">
                  <c:v>134</c:v>
                </c:pt>
                <c:pt idx="131">
                  <c:v>88</c:v>
                </c:pt>
                <c:pt idx="132">
                  <c:v>15</c:v>
                </c:pt>
                <c:pt idx="133">
                  <c:v>96</c:v>
                </c:pt>
                <c:pt idx="134">
                  <c:v>56</c:v>
                </c:pt>
                <c:pt idx="135">
                  <c:v>130</c:v>
                </c:pt>
                <c:pt idx="136">
                  <c:v>77</c:v>
                </c:pt>
                <c:pt idx="137">
                  <c:v>130</c:v>
                </c:pt>
                <c:pt idx="138">
                  <c:v>140</c:v>
                </c:pt>
                <c:pt idx="139">
                  <c:v>146</c:v>
                </c:pt>
                <c:pt idx="140">
                  <c:v>82</c:v>
                </c:pt>
                <c:pt idx="141">
                  <c:v>120</c:v>
                </c:pt>
                <c:pt idx="142">
                  <c:v>83</c:v>
                </c:pt>
                <c:pt idx="143">
                  <c:v>105</c:v>
                </c:pt>
                <c:pt idx="144">
                  <c:v>110</c:v>
                </c:pt>
                <c:pt idx="145">
                  <c:v>45</c:v>
                </c:pt>
                <c:pt idx="146">
                  <c:v>121</c:v>
                </c:pt>
                <c:pt idx="147">
                  <c:v>136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9908512"/>
        <c:axId val="589906944"/>
      </c:scatterChart>
      <c:valAx>
        <c:axId val="5899085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Matthew Berry Top 200 Ranking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589906944"/>
        <c:crosses val="autoZero"/>
        <c:crossBetween val="midCat"/>
      </c:valAx>
      <c:valAx>
        <c:axId val="58990694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Actual</a:t>
                </a:r>
                <a:r>
                  <a:rPr lang="en-US" baseline="0"/>
                  <a:t> Rank - Standard Fantasy Scoring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58990851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9.9880741469816278E-2"/>
                  <c:y val="-0.26228918544207058"/>
                </c:manualLayout>
              </c:layout>
              <c:numFmt formatCode="General" sourceLinked="0"/>
            </c:trendlineLbl>
          </c:trendline>
          <c:xVal>
            <c:numRef>
              <c:f>'Ranked by position'!$F$5:$F$202</c:f>
              <c:numCache>
                <c:formatCode>General</c:formatCode>
                <c:ptCount val="5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</c:numCache>
            </c:numRef>
          </c:xVal>
          <c:yVal>
            <c:numRef>
              <c:f>'Ranked by position'!$H$5:$H$202</c:f>
              <c:numCache>
                <c:formatCode>General</c:formatCode>
                <c:ptCount val="50"/>
                <c:pt idx="0">
                  <c:v>4.8</c:v>
                </c:pt>
                <c:pt idx="1">
                  <c:v>5.5</c:v>
                </c:pt>
                <c:pt idx="2">
                  <c:v>28.4</c:v>
                </c:pt>
                <c:pt idx="3">
                  <c:v>9.6</c:v>
                </c:pt>
                <c:pt idx="4">
                  <c:v>11.1</c:v>
                </c:pt>
                <c:pt idx="5">
                  <c:v>19.600000000000001</c:v>
                </c:pt>
                <c:pt idx="6">
                  <c:v>7.1</c:v>
                </c:pt>
                <c:pt idx="7">
                  <c:v>9.3000000000000007</c:v>
                </c:pt>
                <c:pt idx="8">
                  <c:v>17.600000000000001</c:v>
                </c:pt>
                <c:pt idx="9">
                  <c:v>8.8000000000000007</c:v>
                </c:pt>
                <c:pt idx="10">
                  <c:v>2.5</c:v>
                </c:pt>
                <c:pt idx="11">
                  <c:v>2.2000000000000002</c:v>
                </c:pt>
                <c:pt idx="12">
                  <c:v>12.1</c:v>
                </c:pt>
                <c:pt idx="13">
                  <c:v>18.8</c:v>
                </c:pt>
                <c:pt idx="14">
                  <c:v>3.6</c:v>
                </c:pt>
                <c:pt idx="15">
                  <c:v>9</c:v>
                </c:pt>
                <c:pt idx="16">
                  <c:v>13.2</c:v>
                </c:pt>
                <c:pt idx="17">
                  <c:v>3.7</c:v>
                </c:pt>
                <c:pt idx="18">
                  <c:v>5</c:v>
                </c:pt>
                <c:pt idx="19">
                  <c:v>2.4</c:v>
                </c:pt>
                <c:pt idx="20">
                  <c:v>9.8000000000000007</c:v>
                </c:pt>
                <c:pt idx="21">
                  <c:v>7.7</c:v>
                </c:pt>
                <c:pt idx="22">
                  <c:v>7.4</c:v>
                </c:pt>
                <c:pt idx="23">
                  <c:v>10.6</c:v>
                </c:pt>
                <c:pt idx="24">
                  <c:v>15.7</c:v>
                </c:pt>
                <c:pt idx="25">
                  <c:v>4.0999999999999996</c:v>
                </c:pt>
                <c:pt idx="26">
                  <c:v>11.6</c:v>
                </c:pt>
                <c:pt idx="27">
                  <c:v>5.3</c:v>
                </c:pt>
                <c:pt idx="28">
                  <c:v>12.1</c:v>
                </c:pt>
                <c:pt idx="29">
                  <c:v>14.9</c:v>
                </c:pt>
                <c:pt idx="30">
                  <c:v>15.5</c:v>
                </c:pt>
                <c:pt idx="31">
                  <c:v>2.9</c:v>
                </c:pt>
                <c:pt idx="32">
                  <c:v>9.7000000000000011</c:v>
                </c:pt>
                <c:pt idx="33">
                  <c:v>9.6999999999999993</c:v>
                </c:pt>
                <c:pt idx="34">
                  <c:v>6.2</c:v>
                </c:pt>
                <c:pt idx="35">
                  <c:v>11</c:v>
                </c:pt>
                <c:pt idx="36">
                  <c:v>9.9</c:v>
                </c:pt>
                <c:pt idx="37">
                  <c:v>15.2</c:v>
                </c:pt>
                <c:pt idx="38">
                  <c:v>0.1</c:v>
                </c:pt>
                <c:pt idx="39">
                  <c:v>0</c:v>
                </c:pt>
                <c:pt idx="40">
                  <c:v>11</c:v>
                </c:pt>
                <c:pt idx="41">
                  <c:v>3.1</c:v>
                </c:pt>
                <c:pt idx="42">
                  <c:v>6.3</c:v>
                </c:pt>
                <c:pt idx="43">
                  <c:v>2.6</c:v>
                </c:pt>
                <c:pt idx="44">
                  <c:v>11.8</c:v>
                </c:pt>
                <c:pt idx="45">
                  <c:v>8.6999999999999993</c:v>
                </c:pt>
                <c:pt idx="46">
                  <c:v>3.7</c:v>
                </c:pt>
                <c:pt idx="47">
                  <c:v>0</c:v>
                </c:pt>
                <c:pt idx="48">
                  <c:v>2</c:v>
                </c:pt>
                <c:pt idx="49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6933280"/>
        <c:axId val="276934064"/>
      </c:scatterChart>
      <c:valAx>
        <c:axId val="2769332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Matthew Berry Top 200 Ranking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76934064"/>
        <c:crosses val="autoZero"/>
        <c:crossBetween val="midCat"/>
      </c:valAx>
      <c:valAx>
        <c:axId val="27693406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Actual Standard Fantasy</a:t>
                </a:r>
                <a:r>
                  <a:rPr lang="en-US" baseline="0"/>
                  <a:t> Points Scored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7693328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11019426734394443"/>
                  <c:y val="8.4988321201028644E-2"/>
                </c:manualLayout>
              </c:layout>
              <c:numFmt formatCode="General" sourceLinked="0"/>
            </c:trendlineLbl>
          </c:trendline>
          <c:xVal>
            <c:numRef>
              <c:f>'Ranked by position'!$F$5:$F$202</c:f>
              <c:numCache>
                <c:formatCode>General</c:formatCode>
                <c:ptCount val="5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</c:numCache>
            </c:numRef>
          </c:xVal>
          <c:yVal>
            <c:numRef>
              <c:f>'Ranked by position'!$I$5:$I$202</c:f>
              <c:numCache>
                <c:formatCode>General</c:formatCode>
                <c:ptCount val="50"/>
                <c:pt idx="0">
                  <c:v>35</c:v>
                </c:pt>
                <c:pt idx="1">
                  <c:v>32</c:v>
                </c:pt>
                <c:pt idx="2">
                  <c:v>1</c:v>
                </c:pt>
                <c:pt idx="3">
                  <c:v>22</c:v>
                </c:pt>
                <c:pt idx="4">
                  <c:v>14</c:v>
                </c:pt>
                <c:pt idx="5">
                  <c:v>2</c:v>
                </c:pt>
                <c:pt idx="6">
                  <c:v>29</c:v>
                </c:pt>
                <c:pt idx="7">
                  <c:v>23</c:v>
                </c:pt>
                <c:pt idx="8">
                  <c:v>4</c:v>
                </c:pt>
                <c:pt idx="9">
                  <c:v>25</c:v>
                </c:pt>
                <c:pt idx="10">
                  <c:v>43</c:v>
                </c:pt>
                <c:pt idx="11">
                  <c:v>45</c:v>
                </c:pt>
                <c:pt idx="12">
                  <c:v>10</c:v>
                </c:pt>
                <c:pt idx="13">
                  <c:v>3</c:v>
                </c:pt>
                <c:pt idx="14">
                  <c:v>39</c:v>
                </c:pt>
                <c:pt idx="15">
                  <c:v>24</c:v>
                </c:pt>
                <c:pt idx="16">
                  <c:v>9</c:v>
                </c:pt>
                <c:pt idx="17">
                  <c:v>37</c:v>
                </c:pt>
                <c:pt idx="18">
                  <c:v>34</c:v>
                </c:pt>
                <c:pt idx="19">
                  <c:v>44</c:v>
                </c:pt>
                <c:pt idx="20">
                  <c:v>19</c:v>
                </c:pt>
                <c:pt idx="21">
                  <c:v>27</c:v>
                </c:pt>
                <c:pt idx="22">
                  <c:v>28</c:v>
                </c:pt>
                <c:pt idx="23">
                  <c:v>17</c:v>
                </c:pt>
                <c:pt idx="24">
                  <c:v>5</c:v>
                </c:pt>
                <c:pt idx="25">
                  <c:v>36</c:v>
                </c:pt>
                <c:pt idx="26">
                  <c:v>13</c:v>
                </c:pt>
                <c:pt idx="27">
                  <c:v>33</c:v>
                </c:pt>
                <c:pt idx="28">
                  <c:v>10</c:v>
                </c:pt>
                <c:pt idx="29">
                  <c:v>8</c:v>
                </c:pt>
                <c:pt idx="30">
                  <c:v>6</c:v>
                </c:pt>
                <c:pt idx="31">
                  <c:v>41</c:v>
                </c:pt>
                <c:pt idx="32">
                  <c:v>20</c:v>
                </c:pt>
                <c:pt idx="33">
                  <c:v>21</c:v>
                </c:pt>
                <c:pt idx="34">
                  <c:v>31</c:v>
                </c:pt>
                <c:pt idx="35">
                  <c:v>15</c:v>
                </c:pt>
                <c:pt idx="36">
                  <c:v>18</c:v>
                </c:pt>
                <c:pt idx="37">
                  <c:v>7</c:v>
                </c:pt>
                <c:pt idx="38">
                  <c:v>47</c:v>
                </c:pt>
                <c:pt idx="39">
                  <c:v>48</c:v>
                </c:pt>
                <c:pt idx="40">
                  <c:v>15</c:v>
                </c:pt>
                <c:pt idx="41">
                  <c:v>40</c:v>
                </c:pt>
                <c:pt idx="42">
                  <c:v>30</c:v>
                </c:pt>
                <c:pt idx="43">
                  <c:v>42</c:v>
                </c:pt>
                <c:pt idx="44">
                  <c:v>12</c:v>
                </c:pt>
                <c:pt idx="45">
                  <c:v>26</c:v>
                </c:pt>
                <c:pt idx="46">
                  <c:v>37</c:v>
                </c:pt>
                <c:pt idx="47">
                  <c:v>48</c:v>
                </c:pt>
                <c:pt idx="48">
                  <c:v>46</c:v>
                </c:pt>
                <c:pt idx="49">
                  <c:v>48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6935240"/>
        <c:axId val="447542328"/>
      </c:scatterChart>
      <c:valAx>
        <c:axId val="2769352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Matthew Berry Top 200 Ranking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47542328"/>
        <c:crosses val="autoZero"/>
        <c:crossBetween val="midCat"/>
      </c:valAx>
      <c:valAx>
        <c:axId val="44754232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Actual</a:t>
                </a:r>
                <a:r>
                  <a:rPr lang="en-US" baseline="0"/>
                  <a:t> Rank - Standard Fantasy Scoring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7693524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295276</xdr:colOff>
      <xdr:row>210</xdr:row>
      <xdr:rowOff>166688</xdr:rowOff>
    </xdr:from>
    <xdr:to>
      <xdr:col>7</xdr:col>
      <xdr:colOff>371476</xdr:colOff>
      <xdr:row>233</xdr:row>
      <xdr:rowOff>66676</xdr:rowOff>
    </xdr:to>
    <xdr:graphicFrame macro="">
      <xdr:nvGraphicFramePr>
        <xdr:cNvPr id="54" name="Chart 5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295275</xdr:colOff>
      <xdr:row>234</xdr:row>
      <xdr:rowOff>57151</xdr:rowOff>
    </xdr:from>
    <xdr:to>
      <xdr:col>7</xdr:col>
      <xdr:colOff>409576</xdr:colOff>
      <xdr:row>256</xdr:row>
      <xdr:rowOff>161925</xdr:rowOff>
    </xdr:to>
    <xdr:graphicFrame macro="">
      <xdr:nvGraphicFramePr>
        <xdr:cNvPr id="56" name="Chart 5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295276</xdr:colOff>
      <xdr:row>210</xdr:row>
      <xdr:rowOff>166688</xdr:rowOff>
    </xdr:from>
    <xdr:to>
      <xdr:col>7</xdr:col>
      <xdr:colOff>371476</xdr:colOff>
      <xdr:row>233</xdr:row>
      <xdr:rowOff>66676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295275</xdr:colOff>
      <xdr:row>234</xdr:row>
      <xdr:rowOff>57151</xdr:rowOff>
    </xdr:from>
    <xdr:to>
      <xdr:col>7</xdr:col>
      <xdr:colOff>409576</xdr:colOff>
      <xdr:row>256</xdr:row>
      <xdr:rowOff>161925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games.espn.go.com/ffl/leaders?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games.espn.go.com/ffl/leaders?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I304"/>
  <sheetViews>
    <sheetView tabSelected="1" workbookViewId="0"/>
  </sheetViews>
  <sheetFormatPr defaultRowHeight="15" x14ac:dyDescent="0.25"/>
  <cols>
    <col min="2" max="2" width="25.5703125" bestFit="1" customWidth="1"/>
    <col min="3" max="3" width="9.42578125" bestFit="1" customWidth="1"/>
    <col min="4" max="4" width="11" bestFit="1" customWidth="1"/>
    <col min="5" max="5" width="9.140625" customWidth="1"/>
    <col min="6" max="6" width="7.5703125" customWidth="1"/>
    <col min="7" max="7" width="18.42578125" customWidth="1"/>
    <col min="8" max="8" width="19" bestFit="1" customWidth="1"/>
    <col min="11" max="11" width="51.85546875" bestFit="1" customWidth="1"/>
    <col min="15" max="32" width="9.140625" customWidth="1"/>
    <col min="33" max="33" width="22.28515625" bestFit="1" customWidth="1"/>
  </cols>
  <sheetData>
    <row r="2" spans="1:35" x14ac:dyDescent="0.25">
      <c r="A2" s="1" t="s">
        <v>430</v>
      </c>
      <c r="H2" s="3" t="e">
        <f>VLOOKUP(G2,$AG$5:$AH$304,2,0)</f>
        <v>#N/A</v>
      </c>
      <c r="K2" s="1" t="s">
        <v>782</v>
      </c>
      <c r="L2" s="9" t="s">
        <v>783</v>
      </c>
      <c r="AG2" s="1"/>
    </row>
    <row r="3" spans="1:35" x14ac:dyDescent="0.25">
      <c r="A3" t="s">
        <v>793</v>
      </c>
      <c r="H3" s="1"/>
      <c r="I3" s="1"/>
      <c r="J3" s="1"/>
      <c r="K3" s="1" t="s">
        <v>431</v>
      </c>
      <c r="L3" s="1"/>
      <c r="N3" s="1" t="s">
        <v>432</v>
      </c>
      <c r="P3" s="1"/>
      <c r="R3" s="1" t="s">
        <v>433</v>
      </c>
      <c r="T3" s="1"/>
      <c r="V3" s="1" t="s">
        <v>434</v>
      </c>
      <c r="AA3" s="1" t="s">
        <v>435</v>
      </c>
      <c r="AE3" s="1" t="s">
        <v>436</v>
      </c>
      <c r="AF3" s="1"/>
      <c r="AG3" s="1"/>
    </row>
    <row r="4" spans="1:35" ht="30" x14ac:dyDescent="0.25">
      <c r="A4" s="5" t="s">
        <v>0</v>
      </c>
      <c r="B4" s="5" t="s">
        <v>1</v>
      </c>
      <c r="C4" s="5" t="s">
        <v>2</v>
      </c>
      <c r="D4" s="5" t="s">
        <v>3</v>
      </c>
      <c r="E4" s="10" t="s">
        <v>785</v>
      </c>
      <c r="F4" s="10" t="s">
        <v>786</v>
      </c>
      <c r="G4" s="10" t="s">
        <v>780</v>
      </c>
      <c r="H4" s="5" t="s">
        <v>784</v>
      </c>
      <c r="I4" s="8" t="s">
        <v>792</v>
      </c>
      <c r="K4" s="1" t="s">
        <v>437</v>
      </c>
      <c r="L4" s="1"/>
      <c r="M4" s="1" t="s">
        <v>438</v>
      </c>
      <c r="N4" s="1" t="s">
        <v>439</v>
      </c>
      <c r="O4" s="1" t="s">
        <v>440</v>
      </c>
      <c r="P4" s="1" t="s">
        <v>441</v>
      </c>
      <c r="Q4" s="1"/>
      <c r="R4" s="1" t="s">
        <v>442</v>
      </c>
      <c r="S4" s="1" t="s">
        <v>439</v>
      </c>
      <c r="T4" s="1" t="s">
        <v>440</v>
      </c>
      <c r="U4" s="1"/>
      <c r="V4" s="1" t="s">
        <v>443</v>
      </c>
      <c r="W4" s="1" t="s">
        <v>439</v>
      </c>
      <c r="X4" s="1" t="s">
        <v>440</v>
      </c>
      <c r="Y4" s="1" t="s">
        <v>444</v>
      </c>
      <c r="Z4" s="1"/>
      <c r="AA4" s="1" t="s">
        <v>445</v>
      </c>
      <c r="AB4" s="1" t="s">
        <v>446</v>
      </c>
      <c r="AC4" s="1" t="s">
        <v>440</v>
      </c>
      <c r="AD4" s="1"/>
      <c r="AE4" s="1" t="s">
        <v>447</v>
      </c>
      <c r="AF4" s="1"/>
      <c r="AG4" s="1" t="s">
        <v>780</v>
      </c>
      <c r="AH4" s="1" t="s">
        <v>781</v>
      </c>
      <c r="AI4" s="1" t="s">
        <v>787</v>
      </c>
    </row>
    <row r="5" spans="1:35" x14ac:dyDescent="0.25">
      <c r="A5">
        <v>1</v>
      </c>
      <c r="B5" t="s">
        <v>4</v>
      </c>
      <c r="C5" t="s">
        <v>5</v>
      </c>
      <c r="D5" t="s">
        <v>6</v>
      </c>
      <c r="E5" s="3" t="str">
        <f>IF(LEFT(C5,1)="K","K",IF(LEFT(C5,1)="D","DST",LEFT(C5,2)))</f>
        <v>QB</v>
      </c>
      <c r="F5" s="3">
        <f>INT(RIGHT(C5,LEN(C5)-FIND(E5,C5)*LEN(E5)))</f>
        <v>1</v>
      </c>
      <c r="G5" s="3" t="str">
        <f t="shared" ref="G5:G36" si="0">IF(ISERROR(FIND(",",B5)),RIGHT(B5,LEN(B5)-FIND(" ",B5)),LEFT(B5,FIND(",",B5)-1))</f>
        <v>Peyton Manning</v>
      </c>
      <c r="H5" s="3">
        <f>VLOOKUP(G5,$AG$5:$AH$304,2,0)</f>
        <v>22.459999999999997</v>
      </c>
      <c r="I5" s="3">
        <f>RANK(H5,$H$5:$H$152,0)</f>
        <v>7</v>
      </c>
      <c r="K5" t="s">
        <v>448</v>
      </c>
      <c r="M5" t="s">
        <v>449</v>
      </c>
      <c r="N5">
        <v>448</v>
      </c>
      <c r="O5">
        <v>3</v>
      </c>
      <c r="P5">
        <v>0</v>
      </c>
      <c r="R5">
        <v>3</v>
      </c>
      <c r="S5">
        <v>15</v>
      </c>
      <c r="T5">
        <v>0</v>
      </c>
      <c r="V5">
        <v>0</v>
      </c>
      <c r="W5">
        <v>0</v>
      </c>
      <c r="X5">
        <v>0</v>
      </c>
      <c r="Y5">
        <v>0</v>
      </c>
      <c r="AA5">
        <v>0</v>
      </c>
      <c r="AB5">
        <v>0</v>
      </c>
      <c r="AC5">
        <v>0</v>
      </c>
      <c r="AE5">
        <v>30</v>
      </c>
      <c r="AG5" s="3" t="str">
        <f t="shared" ref="AG5:AG68" si="1">IF(ISERROR(FIND(",",K5)),LEFT(K5,FIND(" ",K5)-1),LEFT(K5,FIND(",",K5)-1))</f>
        <v>Matt Ryan</v>
      </c>
      <c r="AH5" s="4">
        <f t="shared" ref="AH5:AH68" si="2">IF(ISERROR(FIND(",",K5)),AE5,(N5*0.04+4*O5-2*P5+S5/10+6*T5+W5/10+X5*6+AA5*2-AB5*2+AC5*6))</f>
        <v>31.42</v>
      </c>
      <c r="AI5">
        <f>AE5</f>
        <v>30</v>
      </c>
    </row>
    <row r="6" spans="1:35" x14ac:dyDescent="0.25">
      <c r="A6">
        <v>2</v>
      </c>
      <c r="B6" t="s">
        <v>7</v>
      </c>
      <c r="C6" t="s">
        <v>8</v>
      </c>
      <c r="D6" t="s">
        <v>9</v>
      </c>
      <c r="E6" s="3" t="str">
        <f t="shared" ref="E6:E69" si="3">IF(LEFT(C6,1)="K","K",IF(LEFT(C6,1)="D","DST",LEFT(C6,2)))</f>
        <v>QB</v>
      </c>
      <c r="F6" s="3">
        <f t="shared" ref="F6:F69" si="4">INT(RIGHT(C6,LEN(C6)-FIND(E6,C6)*LEN(E6)))</f>
        <v>2</v>
      </c>
      <c r="G6" s="3" t="str">
        <f t="shared" si="0"/>
        <v>Drew Brees</v>
      </c>
      <c r="H6" s="3">
        <f t="shared" ref="H6:H69" si="5">VLOOKUP(G6,$AG$5:$AH$304,2,0)</f>
        <v>15.52</v>
      </c>
      <c r="I6" s="3">
        <f t="shared" ref="I6:I69" si="6">RANK(H6,$H$5:$H$152,0)</f>
        <v>26</v>
      </c>
      <c r="K6" t="s">
        <v>450</v>
      </c>
      <c r="M6" t="s">
        <v>451</v>
      </c>
      <c r="N6">
        <v>346</v>
      </c>
      <c r="O6">
        <v>2</v>
      </c>
      <c r="P6">
        <v>0</v>
      </c>
      <c r="R6">
        <v>4</v>
      </c>
      <c r="S6">
        <v>2</v>
      </c>
      <c r="T6">
        <v>1</v>
      </c>
      <c r="V6">
        <v>0</v>
      </c>
      <c r="W6">
        <v>0</v>
      </c>
      <c r="X6">
        <v>0</v>
      </c>
      <c r="Y6">
        <v>0</v>
      </c>
      <c r="AA6">
        <v>1</v>
      </c>
      <c r="AB6">
        <v>0</v>
      </c>
      <c r="AC6">
        <v>0</v>
      </c>
      <c r="AE6">
        <v>29</v>
      </c>
      <c r="AG6" s="3" t="str">
        <f t="shared" si="1"/>
        <v>Matthew Stafford</v>
      </c>
      <c r="AH6" s="4">
        <f t="shared" si="2"/>
        <v>30.04</v>
      </c>
      <c r="AI6">
        <f t="shared" ref="AI6:AI69" si="7">AE6</f>
        <v>29</v>
      </c>
    </row>
    <row r="7" spans="1:35" x14ac:dyDescent="0.25">
      <c r="A7">
        <v>3</v>
      </c>
      <c r="B7" t="s">
        <v>10</v>
      </c>
      <c r="C7" t="s">
        <v>11</v>
      </c>
      <c r="D7" t="s">
        <v>12</v>
      </c>
      <c r="E7" s="3" t="str">
        <f t="shared" si="3"/>
        <v>QB</v>
      </c>
      <c r="F7" s="3">
        <f t="shared" si="4"/>
        <v>3</v>
      </c>
      <c r="G7" s="3" t="str">
        <f t="shared" si="0"/>
        <v>Nick Foles</v>
      </c>
      <c r="H7" s="3">
        <f t="shared" si="5"/>
        <v>14.880000000000003</v>
      </c>
      <c r="I7" s="3">
        <f t="shared" si="6"/>
        <v>31</v>
      </c>
      <c r="K7" t="s">
        <v>452</v>
      </c>
      <c r="M7" t="s">
        <v>453</v>
      </c>
      <c r="N7">
        <v>0</v>
      </c>
      <c r="O7">
        <v>0</v>
      </c>
      <c r="P7">
        <v>0</v>
      </c>
      <c r="R7">
        <v>0</v>
      </c>
      <c r="S7">
        <v>0</v>
      </c>
      <c r="T7">
        <v>0</v>
      </c>
      <c r="V7">
        <v>7</v>
      </c>
      <c r="W7">
        <v>164</v>
      </c>
      <c r="X7">
        <v>2</v>
      </c>
      <c r="Y7">
        <v>11</v>
      </c>
      <c r="AA7">
        <v>0</v>
      </c>
      <c r="AB7">
        <v>0</v>
      </c>
      <c r="AC7">
        <v>0</v>
      </c>
      <c r="AE7">
        <v>28</v>
      </c>
      <c r="AG7" s="3" t="str">
        <f t="shared" si="1"/>
        <v>Calvin Johnson</v>
      </c>
      <c r="AH7" s="4">
        <f t="shared" si="2"/>
        <v>28.4</v>
      </c>
      <c r="AI7">
        <f t="shared" si="7"/>
        <v>28</v>
      </c>
    </row>
    <row r="8" spans="1:35" x14ac:dyDescent="0.25">
      <c r="A8">
        <v>4</v>
      </c>
      <c r="B8" t="s">
        <v>13</v>
      </c>
      <c r="C8" t="s">
        <v>14</v>
      </c>
      <c r="D8" t="s">
        <v>15</v>
      </c>
      <c r="E8" s="3" t="str">
        <f t="shared" si="3"/>
        <v>QB</v>
      </c>
      <c r="F8" s="3">
        <f t="shared" si="4"/>
        <v>4</v>
      </c>
      <c r="G8" s="3" t="str">
        <f t="shared" si="0"/>
        <v>Andrew Luck</v>
      </c>
      <c r="H8" s="3">
        <f t="shared" si="5"/>
        <v>26.7</v>
      </c>
      <c r="I8" s="3">
        <f t="shared" si="6"/>
        <v>5</v>
      </c>
      <c r="K8" t="s">
        <v>454</v>
      </c>
      <c r="M8" t="s">
        <v>453</v>
      </c>
      <c r="N8">
        <v>0</v>
      </c>
      <c r="O8">
        <v>0</v>
      </c>
      <c r="P8">
        <v>0</v>
      </c>
      <c r="R8">
        <v>0</v>
      </c>
      <c r="S8">
        <v>0</v>
      </c>
      <c r="T8">
        <v>0</v>
      </c>
      <c r="V8">
        <v>7</v>
      </c>
      <c r="W8">
        <v>104</v>
      </c>
      <c r="X8">
        <v>3</v>
      </c>
      <c r="Y8">
        <v>8</v>
      </c>
      <c r="AA8">
        <v>0</v>
      </c>
      <c r="AB8">
        <v>0</v>
      </c>
      <c r="AC8">
        <v>0</v>
      </c>
      <c r="AE8">
        <v>28</v>
      </c>
      <c r="AG8" s="3" t="str">
        <f t="shared" si="1"/>
        <v>Julius Thomas</v>
      </c>
      <c r="AH8" s="4">
        <f t="shared" si="2"/>
        <v>28.4</v>
      </c>
      <c r="AI8">
        <f t="shared" si="7"/>
        <v>28</v>
      </c>
    </row>
    <row r="9" spans="1:35" x14ac:dyDescent="0.25">
      <c r="A9">
        <v>5</v>
      </c>
      <c r="B9" t="s">
        <v>16</v>
      </c>
      <c r="C9" t="s">
        <v>17</v>
      </c>
      <c r="D9" t="s">
        <v>18</v>
      </c>
      <c r="E9" s="3" t="str">
        <f t="shared" si="3"/>
        <v>RB</v>
      </c>
      <c r="F9" s="3">
        <f t="shared" si="4"/>
        <v>1</v>
      </c>
      <c r="G9" s="3" t="str">
        <f t="shared" si="0"/>
        <v>Jamaal Charles</v>
      </c>
      <c r="H9" s="3">
        <f t="shared" si="5"/>
        <v>3.4</v>
      </c>
      <c r="I9" s="3">
        <f t="shared" si="6"/>
        <v>115</v>
      </c>
      <c r="K9" t="s">
        <v>455</v>
      </c>
      <c r="M9" t="s">
        <v>456</v>
      </c>
      <c r="N9">
        <v>370</v>
      </c>
      <c r="O9">
        <v>2</v>
      </c>
      <c r="P9">
        <v>2</v>
      </c>
      <c r="R9">
        <v>5</v>
      </c>
      <c r="S9">
        <v>19</v>
      </c>
      <c r="T9">
        <v>1</v>
      </c>
      <c r="V9">
        <v>0</v>
      </c>
      <c r="W9">
        <v>0</v>
      </c>
      <c r="X9">
        <v>0</v>
      </c>
      <c r="Y9">
        <v>0</v>
      </c>
      <c r="AA9">
        <v>0</v>
      </c>
      <c r="AB9">
        <v>0</v>
      </c>
      <c r="AC9">
        <v>0</v>
      </c>
      <c r="AE9">
        <v>25</v>
      </c>
      <c r="AG9" s="3" t="str">
        <f t="shared" si="1"/>
        <v>Andrew Luck</v>
      </c>
      <c r="AH9" s="4">
        <f t="shared" si="2"/>
        <v>26.7</v>
      </c>
      <c r="AI9">
        <f t="shared" si="7"/>
        <v>25</v>
      </c>
    </row>
    <row r="10" spans="1:35" x14ac:dyDescent="0.25">
      <c r="A10">
        <v>6</v>
      </c>
      <c r="B10" t="s">
        <v>19</v>
      </c>
      <c r="C10" t="s">
        <v>20</v>
      </c>
      <c r="D10" t="s">
        <v>12</v>
      </c>
      <c r="E10" s="3" t="str">
        <f t="shared" si="3"/>
        <v>RB</v>
      </c>
      <c r="F10" s="3">
        <f t="shared" si="4"/>
        <v>2</v>
      </c>
      <c r="G10" s="3" t="str">
        <f t="shared" si="0"/>
        <v>LeSean McCoy</v>
      </c>
      <c r="H10" s="3">
        <f t="shared" si="5"/>
        <v>11.5</v>
      </c>
      <c r="I10" s="3">
        <f t="shared" si="6"/>
        <v>54</v>
      </c>
      <c r="K10" t="s">
        <v>457</v>
      </c>
      <c r="M10" t="s">
        <v>453</v>
      </c>
      <c r="N10">
        <v>0</v>
      </c>
      <c r="O10">
        <v>0</v>
      </c>
      <c r="P10">
        <v>0</v>
      </c>
      <c r="R10">
        <v>20</v>
      </c>
      <c r="S10">
        <v>110</v>
      </c>
      <c r="T10">
        <v>2</v>
      </c>
      <c r="V10">
        <v>1</v>
      </c>
      <c r="W10">
        <v>14</v>
      </c>
      <c r="X10">
        <v>0</v>
      </c>
      <c r="Y10">
        <v>1</v>
      </c>
      <c r="AA10">
        <v>0</v>
      </c>
      <c r="AB10">
        <v>0</v>
      </c>
      <c r="AC10">
        <v>0</v>
      </c>
      <c r="AE10">
        <v>24</v>
      </c>
      <c r="AG10" s="3" t="str">
        <f t="shared" si="1"/>
        <v>Marshawn Lynch</v>
      </c>
      <c r="AH10" s="4">
        <f t="shared" si="2"/>
        <v>24.4</v>
      </c>
      <c r="AI10">
        <f t="shared" si="7"/>
        <v>24</v>
      </c>
    </row>
    <row r="11" spans="1:35" x14ac:dyDescent="0.25">
      <c r="A11">
        <v>7</v>
      </c>
      <c r="B11" t="s">
        <v>21</v>
      </c>
      <c r="C11" t="s">
        <v>22</v>
      </c>
      <c r="D11" t="s">
        <v>23</v>
      </c>
      <c r="E11" s="3" t="str">
        <f t="shared" si="3"/>
        <v>QB</v>
      </c>
      <c r="F11" s="3">
        <f t="shared" si="4"/>
        <v>5</v>
      </c>
      <c r="G11" s="3" t="str">
        <f t="shared" si="0"/>
        <v>Colin Kaepernick</v>
      </c>
      <c r="H11" s="3">
        <f t="shared" si="5"/>
        <v>17.14</v>
      </c>
      <c r="I11" s="3">
        <f t="shared" si="6"/>
        <v>19</v>
      </c>
      <c r="K11" t="s">
        <v>458</v>
      </c>
      <c r="M11" t="s">
        <v>453</v>
      </c>
      <c r="N11">
        <v>0</v>
      </c>
      <c r="O11">
        <v>0</v>
      </c>
      <c r="P11">
        <v>0</v>
      </c>
      <c r="R11">
        <v>21</v>
      </c>
      <c r="S11">
        <v>109</v>
      </c>
      <c r="T11">
        <v>1</v>
      </c>
      <c r="V11">
        <v>6</v>
      </c>
      <c r="W11">
        <v>88</v>
      </c>
      <c r="X11">
        <v>0</v>
      </c>
      <c r="Y11">
        <v>7</v>
      </c>
      <c r="AA11">
        <v>0</v>
      </c>
      <c r="AB11">
        <v>0</v>
      </c>
      <c r="AC11">
        <v>0</v>
      </c>
      <c r="AE11">
        <v>24</v>
      </c>
      <c r="AG11" s="3" t="str">
        <f t="shared" si="1"/>
        <v>Le'Veon Bell</v>
      </c>
      <c r="AH11" s="4">
        <f t="shared" si="2"/>
        <v>25.7</v>
      </c>
      <c r="AI11">
        <f t="shared" si="7"/>
        <v>24</v>
      </c>
    </row>
    <row r="12" spans="1:35" x14ac:dyDescent="0.25">
      <c r="A12">
        <v>8</v>
      </c>
      <c r="B12" t="s">
        <v>24</v>
      </c>
      <c r="C12" t="s">
        <v>25</v>
      </c>
      <c r="D12" t="s">
        <v>26</v>
      </c>
      <c r="E12" s="3" t="str">
        <f t="shared" si="3"/>
        <v>QB</v>
      </c>
      <c r="F12" s="3">
        <f t="shared" si="4"/>
        <v>6</v>
      </c>
      <c r="G12" s="3" t="str">
        <f t="shared" si="0"/>
        <v>Jay Cutler</v>
      </c>
      <c r="H12" s="3">
        <f t="shared" si="5"/>
        <v>17.96</v>
      </c>
      <c r="I12" s="3">
        <f t="shared" si="6"/>
        <v>16</v>
      </c>
      <c r="K12" t="s">
        <v>459</v>
      </c>
      <c r="M12" t="s">
        <v>453</v>
      </c>
      <c r="N12">
        <v>0</v>
      </c>
      <c r="O12">
        <v>0</v>
      </c>
      <c r="P12">
        <v>0</v>
      </c>
      <c r="R12">
        <v>0</v>
      </c>
      <c r="S12">
        <v>0</v>
      </c>
      <c r="T12">
        <v>0</v>
      </c>
      <c r="V12">
        <v>4</v>
      </c>
      <c r="W12">
        <v>110</v>
      </c>
      <c r="X12">
        <v>2</v>
      </c>
      <c r="Y12">
        <v>9</v>
      </c>
      <c r="AA12">
        <v>0</v>
      </c>
      <c r="AB12">
        <v>0</v>
      </c>
      <c r="AC12">
        <v>0</v>
      </c>
      <c r="AE12">
        <v>23</v>
      </c>
      <c r="AG12" s="3" t="str">
        <f t="shared" si="1"/>
        <v>Allen Hurns</v>
      </c>
      <c r="AH12" s="4">
        <f t="shared" si="2"/>
        <v>23</v>
      </c>
      <c r="AI12">
        <f t="shared" si="7"/>
        <v>23</v>
      </c>
    </row>
    <row r="13" spans="1:35" x14ac:dyDescent="0.25">
      <c r="A13">
        <v>9</v>
      </c>
      <c r="B13" t="s">
        <v>27</v>
      </c>
      <c r="C13" t="s">
        <v>28</v>
      </c>
      <c r="D13" t="s">
        <v>29</v>
      </c>
      <c r="E13" s="3" t="str">
        <f t="shared" si="3"/>
        <v>QB</v>
      </c>
      <c r="F13" s="3">
        <f t="shared" si="4"/>
        <v>7</v>
      </c>
      <c r="G13" s="3" t="str">
        <f t="shared" si="0"/>
        <v>Matthew Stafford</v>
      </c>
      <c r="H13" s="3">
        <f t="shared" si="5"/>
        <v>30.04</v>
      </c>
      <c r="I13" s="3">
        <f t="shared" si="6"/>
        <v>2</v>
      </c>
      <c r="K13" t="s">
        <v>460</v>
      </c>
      <c r="M13" t="s">
        <v>461</v>
      </c>
      <c r="N13">
        <v>269</v>
      </c>
      <c r="O13">
        <v>3</v>
      </c>
      <c r="P13">
        <v>0</v>
      </c>
      <c r="R13">
        <v>4</v>
      </c>
      <c r="S13">
        <v>-3</v>
      </c>
      <c r="T13">
        <v>0</v>
      </c>
      <c r="V13">
        <v>0</v>
      </c>
      <c r="W13">
        <v>0</v>
      </c>
      <c r="X13">
        <v>0</v>
      </c>
      <c r="Y13">
        <v>0</v>
      </c>
      <c r="AA13">
        <v>0</v>
      </c>
      <c r="AB13">
        <v>0</v>
      </c>
      <c r="AC13">
        <v>0</v>
      </c>
      <c r="AE13">
        <v>22</v>
      </c>
      <c r="AG13" s="3" t="str">
        <f t="shared" si="1"/>
        <v>Peyton Manning</v>
      </c>
      <c r="AH13" s="4">
        <f t="shared" si="2"/>
        <v>22.459999999999997</v>
      </c>
      <c r="AI13">
        <f t="shared" si="7"/>
        <v>22</v>
      </c>
    </row>
    <row r="14" spans="1:35" x14ac:dyDescent="0.25">
      <c r="A14">
        <v>10</v>
      </c>
      <c r="B14" t="s">
        <v>30</v>
      </c>
      <c r="C14" t="s">
        <v>31</v>
      </c>
      <c r="D14" t="s">
        <v>32</v>
      </c>
      <c r="E14" s="3" t="str">
        <f t="shared" si="3"/>
        <v>QB</v>
      </c>
      <c r="F14" s="3">
        <f t="shared" si="4"/>
        <v>8</v>
      </c>
      <c r="G14" s="3" t="str">
        <f t="shared" si="0"/>
        <v>Matt Ryan</v>
      </c>
      <c r="H14" s="3">
        <f t="shared" si="5"/>
        <v>31.42</v>
      </c>
      <c r="I14" s="3">
        <f t="shared" si="6"/>
        <v>1</v>
      </c>
      <c r="K14" t="s">
        <v>462</v>
      </c>
      <c r="M14" t="s">
        <v>463</v>
      </c>
      <c r="N14">
        <v>304</v>
      </c>
      <c r="O14">
        <v>2</v>
      </c>
      <c r="P14">
        <v>0</v>
      </c>
      <c r="R14">
        <v>4</v>
      </c>
      <c r="S14">
        <v>29</v>
      </c>
      <c r="T14">
        <v>0</v>
      </c>
      <c r="V14">
        <v>0</v>
      </c>
      <c r="W14">
        <v>0</v>
      </c>
      <c r="X14">
        <v>0</v>
      </c>
      <c r="Y14">
        <v>0</v>
      </c>
      <c r="AA14">
        <v>0</v>
      </c>
      <c r="AB14">
        <v>1</v>
      </c>
      <c r="AC14">
        <v>0</v>
      </c>
      <c r="AE14">
        <v>20</v>
      </c>
      <c r="AG14" s="3" t="str">
        <f t="shared" si="1"/>
        <v>Carson Palmer</v>
      </c>
      <c r="AH14" s="4">
        <f t="shared" si="2"/>
        <v>21.06</v>
      </c>
      <c r="AI14">
        <f t="shared" si="7"/>
        <v>20</v>
      </c>
    </row>
    <row r="15" spans="1:35" x14ac:dyDescent="0.25">
      <c r="A15">
        <v>11</v>
      </c>
      <c r="B15" t="s">
        <v>33</v>
      </c>
      <c r="C15" t="s">
        <v>34</v>
      </c>
      <c r="D15" t="s">
        <v>35</v>
      </c>
      <c r="E15" s="3" t="str">
        <f t="shared" si="3"/>
        <v>QB</v>
      </c>
      <c r="F15" s="3">
        <f t="shared" si="4"/>
        <v>9</v>
      </c>
      <c r="G15" s="3" t="str">
        <f t="shared" si="0"/>
        <v>Tony Romo</v>
      </c>
      <c r="H15" s="3">
        <f t="shared" si="5"/>
        <v>9.24</v>
      </c>
      <c r="I15" s="3">
        <f t="shared" si="6"/>
        <v>72</v>
      </c>
      <c r="K15" t="s">
        <v>464</v>
      </c>
      <c r="M15" t="s">
        <v>453</v>
      </c>
      <c r="N15">
        <v>0</v>
      </c>
      <c r="O15">
        <v>0</v>
      </c>
      <c r="P15">
        <v>0</v>
      </c>
      <c r="R15">
        <v>0</v>
      </c>
      <c r="S15">
        <v>0</v>
      </c>
      <c r="T15">
        <v>0</v>
      </c>
      <c r="V15">
        <v>0</v>
      </c>
      <c r="W15">
        <v>0</v>
      </c>
      <c r="X15">
        <v>0</v>
      </c>
      <c r="Y15">
        <v>0</v>
      </c>
      <c r="AA15">
        <v>0</v>
      </c>
      <c r="AB15">
        <v>0</v>
      </c>
      <c r="AC15">
        <v>1</v>
      </c>
      <c r="AE15">
        <v>20</v>
      </c>
      <c r="AG15" s="3" t="str">
        <f t="shared" si="1"/>
        <v>Texans</v>
      </c>
      <c r="AH15" s="4">
        <f t="shared" si="2"/>
        <v>20</v>
      </c>
      <c r="AI15">
        <f t="shared" si="7"/>
        <v>20</v>
      </c>
    </row>
    <row r="16" spans="1:35" x14ac:dyDescent="0.25">
      <c r="A16">
        <v>12</v>
      </c>
      <c r="B16" t="s">
        <v>36</v>
      </c>
      <c r="C16" t="s">
        <v>37</v>
      </c>
      <c r="D16" t="s">
        <v>6</v>
      </c>
      <c r="E16" s="3" t="str">
        <f t="shared" si="3"/>
        <v>WR</v>
      </c>
      <c r="F16" s="3">
        <f t="shared" si="4"/>
        <v>1</v>
      </c>
      <c r="G16" s="3" t="str">
        <f t="shared" si="0"/>
        <v>Demaryius Thomas</v>
      </c>
      <c r="H16" s="3">
        <f t="shared" si="5"/>
        <v>4.8</v>
      </c>
      <c r="I16" s="3">
        <f t="shared" si="6"/>
        <v>106</v>
      </c>
      <c r="K16" t="s">
        <v>465</v>
      </c>
      <c r="M16" t="s">
        <v>453</v>
      </c>
      <c r="N16">
        <v>0</v>
      </c>
      <c r="O16">
        <v>0</v>
      </c>
      <c r="P16">
        <v>0</v>
      </c>
      <c r="R16">
        <v>24</v>
      </c>
      <c r="S16">
        <v>134</v>
      </c>
      <c r="T16">
        <v>1</v>
      </c>
      <c r="V16">
        <v>0</v>
      </c>
      <c r="W16">
        <v>0</v>
      </c>
      <c r="X16">
        <v>0</v>
      </c>
      <c r="Y16">
        <v>0</v>
      </c>
      <c r="AA16">
        <v>0</v>
      </c>
      <c r="AB16">
        <v>0</v>
      </c>
      <c r="AC16">
        <v>0</v>
      </c>
      <c r="AE16">
        <v>19</v>
      </c>
      <c r="AG16" s="3" t="str">
        <f t="shared" si="1"/>
        <v>Knowshon Moreno</v>
      </c>
      <c r="AH16" s="4">
        <f t="shared" si="2"/>
        <v>19.399999999999999</v>
      </c>
      <c r="AI16">
        <f t="shared" si="7"/>
        <v>19</v>
      </c>
    </row>
    <row r="17" spans="1:35" x14ac:dyDescent="0.25">
      <c r="A17">
        <v>13</v>
      </c>
      <c r="B17" t="s">
        <v>38</v>
      </c>
      <c r="C17" t="s">
        <v>39</v>
      </c>
      <c r="D17" t="s">
        <v>40</v>
      </c>
      <c r="E17" s="3" t="str">
        <f t="shared" si="3"/>
        <v>RB</v>
      </c>
      <c r="F17" s="3">
        <f t="shared" si="4"/>
        <v>3</v>
      </c>
      <c r="G17" s="3" t="str">
        <f t="shared" si="0"/>
        <v>Adrian Peterson</v>
      </c>
      <c r="H17" s="3">
        <f t="shared" si="5"/>
        <v>9.3000000000000007</v>
      </c>
      <c r="I17" s="3">
        <f t="shared" si="6"/>
        <v>70</v>
      </c>
      <c r="K17" t="s">
        <v>466</v>
      </c>
      <c r="M17" t="s">
        <v>467</v>
      </c>
      <c r="N17">
        <v>266</v>
      </c>
      <c r="O17">
        <v>2</v>
      </c>
      <c r="P17">
        <v>0</v>
      </c>
      <c r="R17">
        <v>6</v>
      </c>
      <c r="S17">
        <v>14</v>
      </c>
      <c r="T17">
        <v>0</v>
      </c>
      <c r="V17">
        <v>0</v>
      </c>
      <c r="W17">
        <v>0</v>
      </c>
      <c r="X17">
        <v>0</v>
      </c>
      <c r="Y17">
        <v>0</v>
      </c>
      <c r="AA17">
        <v>0</v>
      </c>
      <c r="AB17">
        <v>0</v>
      </c>
      <c r="AC17">
        <v>0</v>
      </c>
      <c r="AE17">
        <v>19</v>
      </c>
      <c r="AG17" s="3" t="str">
        <f t="shared" si="1"/>
        <v>Jake Locker</v>
      </c>
      <c r="AH17" s="4">
        <f t="shared" si="2"/>
        <v>20.04</v>
      </c>
      <c r="AI17">
        <f t="shared" si="7"/>
        <v>19</v>
      </c>
    </row>
    <row r="18" spans="1:35" x14ac:dyDescent="0.25">
      <c r="A18">
        <v>14</v>
      </c>
      <c r="B18" t="s">
        <v>41</v>
      </c>
      <c r="C18" t="s">
        <v>42</v>
      </c>
      <c r="D18" t="s">
        <v>43</v>
      </c>
      <c r="E18" s="3" t="str">
        <f t="shared" si="3"/>
        <v>QB</v>
      </c>
      <c r="F18" s="3">
        <f t="shared" si="4"/>
        <v>10</v>
      </c>
      <c r="G18" s="3" t="str">
        <f t="shared" si="0"/>
        <v>Tom Brady</v>
      </c>
      <c r="H18" s="3">
        <f t="shared" si="5"/>
        <v>10.260000000000002</v>
      </c>
      <c r="I18" s="3">
        <f t="shared" si="6"/>
        <v>61</v>
      </c>
      <c r="K18" t="s">
        <v>468</v>
      </c>
      <c r="M18" t="s">
        <v>453</v>
      </c>
      <c r="N18">
        <v>0</v>
      </c>
      <c r="O18">
        <v>0</v>
      </c>
      <c r="P18">
        <v>0</v>
      </c>
      <c r="R18">
        <v>1</v>
      </c>
      <c r="S18">
        <v>5</v>
      </c>
      <c r="T18">
        <v>0</v>
      </c>
      <c r="V18">
        <v>6</v>
      </c>
      <c r="W18">
        <v>131</v>
      </c>
      <c r="X18">
        <v>1</v>
      </c>
      <c r="Y18">
        <v>9</v>
      </c>
      <c r="AA18">
        <v>0</v>
      </c>
      <c r="AB18">
        <v>0</v>
      </c>
      <c r="AC18">
        <v>0</v>
      </c>
      <c r="AE18">
        <v>19</v>
      </c>
      <c r="AG18" s="3" t="str">
        <f t="shared" si="1"/>
        <v>A.J. Green</v>
      </c>
      <c r="AH18" s="4">
        <f t="shared" si="2"/>
        <v>19.600000000000001</v>
      </c>
      <c r="AI18">
        <f t="shared" si="7"/>
        <v>19</v>
      </c>
    </row>
    <row r="19" spans="1:35" x14ac:dyDescent="0.25">
      <c r="A19">
        <v>15</v>
      </c>
      <c r="B19" t="s">
        <v>44</v>
      </c>
      <c r="C19" t="s">
        <v>45</v>
      </c>
      <c r="D19" t="s">
        <v>46</v>
      </c>
      <c r="E19" s="3" t="str">
        <f t="shared" si="3"/>
        <v>QB</v>
      </c>
      <c r="F19" s="3">
        <f t="shared" si="4"/>
        <v>11</v>
      </c>
      <c r="G19" s="3" t="str">
        <f t="shared" si="0"/>
        <v>Carson Palmer</v>
      </c>
      <c r="H19" s="3">
        <f t="shared" si="5"/>
        <v>21.06</v>
      </c>
      <c r="I19" s="3">
        <f t="shared" si="6"/>
        <v>8</v>
      </c>
      <c r="K19" t="s">
        <v>469</v>
      </c>
      <c r="M19" t="s">
        <v>453</v>
      </c>
      <c r="N19">
        <v>0</v>
      </c>
      <c r="O19">
        <v>0</v>
      </c>
      <c r="P19">
        <v>0</v>
      </c>
      <c r="R19">
        <v>0</v>
      </c>
      <c r="S19">
        <v>0</v>
      </c>
      <c r="T19">
        <v>0</v>
      </c>
      <c r="V19">
        <v>0</v>
      </c>
      <c r="W19">
        <v>0</v>
      </c>
      <c r="X19">
        <v>0</v>
      </c>
      <c r="Y19">
        <v>0</v>
      </c>
      <c r="AA19">
        <v>0</v>
      </c>
      <c r="AB19">
        <v>0</v>
      </c>
      <c r="AC19">
        <v>1</v>
      </c>
      <c r="AE19">
        <v>19</v>
      </c>
      <c r="AG19" s="3" t="str">
        <f t="shared" si="1"/>
        <v>Vikings</v>
      </c>
      <c r="AH19" s="4">
        <f t="shared" si="2"/>
        <v>19</v>
      </c>
      <c r="AI19">
        <f t="shared" si="7"/>
        <v>19</v>
      </c>
    </row>
    <row r="20" spans="1:35" x14ac:dyDescent="0.25">
      <c r="A20">
        <v>16</v>
      </c>
      <c r="B20" t="s">
        <v>47</v>
      </c>
      <c r="C20" t="s">
        <v>48</v>
      </c>
      <c r="D20" t="s">
        <v>49</v>
      </c>
      <c r="E20" s="3" t="str">
        <f t="shared" si="3"/>
        <v>QB</v>
      </c>
      <c r="F20" s="3">
        <f t="shared" si="4"/>
        <v>12</v>
      </c>
      <c r="G20" s="3" t="str">
        <f t="shared" si="0"/>
        <v>Robert Griffin III</v>
      </c>
      <c r="H20" s="6">
        <v>8.8800000000000008</v>
      </c>
      <c r="I20" s="3">
        <f t="shared" si="6"/>
        <v>76</v>
      </c>
      <c r="K20" t="s">
        <v>470</v>
      </c>
      <c r="M20" t="s">
        <v>453</v>
      </c>
      <c r="N20">
        <v>0</v>
      </c>
      <c r="O20">
        <v>0</v>
      </c>
      <c r="P20">
        <v>0</v>
      </c>
      <c r="R20">
        <v>0</v>
      </c>
      <c r="S20">
        <v>0</v>
      </c>
      <c r="T20">
        <v>0</v>
      </c>
      <c r="V20">
        <v>0</v>
      </c>
      <c r="W20">
        <v>0</v>
      </c>
      <c r="X20">
        <v>0</v>
      </c>
      <c r="Y20">
        <v>0</v>
      </c>
      <c r="AA20">
        <v>0</v>
      </c>
      <c r="AB20">
        <v>0</v>
      </c>
      <c r="AC20">
        <v>0</v>
      </c>
      <c r="AE20">
        <v>18</v>
      </c>
      <c r="AG20" s="3" t="str">
        <f t="shared" si="1"/>
        <v>Matt Bryant</v>
      </c>
      <c r="AH20" s="4">
        <f t="shared" si="2"/>
        <v>0</v>
      </c>
      <c r="AI20">
        <f t="shared" si="7"/>
        <v>18</v>
      </c>
    </row>
    <row r="21" spans="1:35" x14ac:dyDescent="0.25">
      <c r="B21" t="s">
        <v>50</v>
      </c>
      <c r="C21" t="s">
        <v>51</v>
      </c>
      <c r="D21" t="s">
        <v>52</v>
      </c>
      <c r="E21" s="3" t="str">
        <f t="shared" si="3"/>
        <v>QB</v>
      </c>
      <c r="F21" s="3"/>
      <c r="G21" s="3" t="str">
        <f t="shared" si="0"/>
        <v>Cam Newton</v>
      </c>
      <c r="H21" s="6"/>
      <c r="I21" s="3">
        <f t="shared" si="6"/>
        <v>143</v>
      </c>
      <c r="K21" t="s">
        <v>471</v>
      </c>
      <c r="M21" t="s">
        <v>472</v>
      </c>
      <c r="N21">
        <v>230</v>
      </c>
      <c r="O21">
        <v>2</v>
      </c>
      <c r="P21">
        <v>0</v>
      </c>
      <c r="R21">
        <v>3</v>
      </c>
      <c r="S21">
        <v>10</v>
      </c>
      <c r="T21">
        <v>0</v>
      </c>
      <c r="V21">
        <v>0</v>
      </c>
      <c r="W21">
        <v>0</v>
      </c>
      <c r="X21">
        <v>0</v>
      </c>
      <c r="Y21">
        <v>0</v>
      </c>
      <c r="AA21">
        <v>0</v>
      </c>
      <c r="AB21">
        <v>0</v>
      </c>
      <c r="AC21">
        <v>0</v>
      </c>
      <c r="AE21">
        <v>18</v>
      </c>
      <c r="AG21" s="3" t="str">
        <f t="shared" si="1"/>
        <v>Derek Anderson</v>
      </c>
      <c r="AH21" s="4">
        <f t="shared" si="2"/>
        <v>18.200000000000003</v>
      </c>
      <c r="AI21">
        <f t="shared" si="7"/>
        <v>18</v>
      </c>
    </row>
    <row r="22" spans="1:35" x14ac:dyDescent="0.25">
      <c r="A22">
        <v>18</v>
      </c>
      <c r="B22" t="s">
        <v>53</v>
      </c>
      <c r="C22" t="s">
        <v>54</v>
      </c>
      <c r="D22" t="s">
        <v>55</v>
      </c>
      <c r="E22" s="3" t="str">
        <f t="shared" si="3"/>
        <v>RB</v>
      </c>
      <c r="F22" s="3">
        <f t="shared" si="4"/>
        <v>4</v>
      </c>
      <c r="G22" s="3" t="str">
        <f t="shared" si="0"/>
        <v>Arian Foster</v>
      </c>
      <c r="H22" s="3">
        <f t="shared" si="5"/>
        <v>10</v>
      </c>
      <c r="I22" s="3">
        <f t="shared" si="6"/>
        <v>62</v>
      </c>
      <c r="K22" t="s">
        <v>473</v>
      </c>
      <c r="M22" t="s">
        <v>453</v>
      </c>
      <c r="N22">
        <v>0</v>
      </c>
      <c r="O22">
        <v>0</v>
      </c>
      <c r="P22">
        <v>0</v>
      </c>
      <c r="R22">
        <v>13</v>
      </c>
      <c r="S22">
        <v>60</v>
      </c>
      <c r="T22">
        <v>2</v>
      </c>
      <c r="V22">
        <v>1</v>
      </c>
      <c r="W22">
        <v>1</v>
      </c>
      <c r="X22">
        <v>0</v>
      </c>
      <c r="Y22">
        <v>1</v>
      </c>
      <c r="AA22">
        <v>0</v>
      </c>
      <c r="AB22">
        <v>0</v>
      </c>
      <c r="AC22">
        <v>0</v>
      </c>
      <c r="AE22">
        <v>18</v>
      </c>
      <c r="AG22" s="3" t="str">
        <f t="shared" si="1"/>
        <v>Mark Ingram</v>
      </c>
      <c r="AH22" s="4">
        <f t="shared" si="2"/>
        <v>18.100000000000001</v>
      </c>
      <c r="AI22">
        <f t="shared" si="7"/>
        <v>18</v>
      </c>
    </row>
    <row r="23" spans="1:35" x14ac:dyDescent="0.25">
      <c r="A23">
        <v>19</v>
      </c>
      <c r="B23" t="s">
        <v>56</v>
      </c>
      <c r="C23" t="s">
        <v>57</v>
      </c>
      <c r="D23" t="s">
        <v>6</v>
      </c>
      <c r="E23" s="3" t="str">
        <f t="shared" si="3"/>
        <v>RB</v>
      </c>
      <c r="F23" s="3">
        <f t="shared" si="4"/>
        <v>5</v>
      </c>
      <c r="G23" s="3" t="str">
        <f t="shared" si="0"/>
        <v>Montee Ball</v>
      </c>
      <c r="H23" s="3">
        <f t="shared" si="5"/>
        <v>14.299999999999999</v>
      </c>
      <c r="I23" s="3">
        <f t="shared" si="6"/>
        <v>35</v>
      </c>
      <c r="K23" t="s">
        <v>474</v>
      </c>
      <c r="M23" t="s">
        <v>475</v>
      </c>
      <c r="N23">
        <v>301</v>
      </c>
      <c r="O23">
        <v>1</v>
      </c>
      <c r="P23">
        <v>0</v>
      </c>
      <c r="R23">
        <v>6</v>
      </c>
      <c r="S23">
        <v>3</v>
      </c>
      <c r="T23">
        <v>0</v>
      </c>
      <c r="V23">
        <v>0</v>
      </c>
      <c r="W23">
        <v>0</v>
      </c>
      <c r="X23">
        <v>0</v>
      </c>
      <c r="Y23">
        <v>0</v>
      </c>
      <c r="AA23">
        <v>1</v>
      </c>
      <c r="AB23">
        <v>0</v>
      </c>
      <c r="AC23">
        <v>0</v>
      </c>
      <c r="AE23">
        <v>18</v>
      </c>
      <c r="AG23" s="3" t="str">
        <f t="shared" si="1"/>
        <v>Andy Dalton</v>
      </c>
      <c r="AH23" s="4">
        <f t="shared" si="2"/>
        <v>18.34</v>
      </c>
      <c r="AI23">
        <f t="shared" si="7"/>
        <v>18</v>
      </c>
    </row>
    <row r="24" spans="1:35" x14ac:dyDescent="0.25">
      <c r="A24">
        <v>20</v>
      </c>
      <c r="B24" t="s">
        <v>58</v>
      </c>
      <c r="C24" t="s">
        <v>59</v>
      </c>
      <c r="D24" t="s">
        <v>60</v>
      </c>
      <c r="E24" s="3" t="str">
        <f t="shared" si="3"/>
        <v>QB</v>
      </c>
      <c r="F24" s="3">
        <f t="shared" si="4"/>
        <v>14</v>
      </c>
      <c r="G24" s="3" t="str">
        <f t="shared" si="0"/>
        <v>Philip Rivers</v>
      </c>
      <c r="H24" s="3">
        <f t="shared" si="5"/>
        <v>12.52</v>
      </c>
      <c r="I24" s="3">
        <f t="shared" si="6"/>
        <v>44</v>
      </c>
      <c r="K24" t="s">
        <v>476</v>
      </c>
      <c r="M24" t="s">
        <v>453</v>
      </c>
      <c r="N24">
        <v>0</v>
      </c>
      <c r="O24">
        <v>0</v>
      </c>
      <c r="P24">
        <v>0</v>
      </c>
      <c r="R24">
        <v>3</v>
      </c>
      <c r="S24">
        <v>102</v>
      </c>
      <c r="T24">
        <v>1</v>
      </c>
      <c r="V24">
        <v>3</v>
      </c>
      <c r="W24">
        <v>26</v>
      </c>
      <c r="X24">
        <v>0</v>
      </c>
      <c r="Y24">
        <v>5</v>
      </c>
      <c r="AA24">
        <v>0</v>
      </c>
      <c r="AB24">
        <v>0</v>
      </c>
      <c r="AC24">
        <v>0</v>
      </c>
      <c r="AE24">
        <v>18</v>
      </c>
      <c r="AG24" s="3" t="str">
        <f t="shared" si="1"/>
        <v>Cordarrelle Patterson</v>
      </c>
      <c r="AH24" s="4">
        <f t="shared" si="2"/>
        <v>18.8</v>
      </c>
      <c r="AI24">
        <f t="shared" si="7"/>
        <v>18</v>
      </c>
    </row>
    <row r="25" spans="1:35" x14ac:dyDescent="0.25">
      <c r="A25">
        <v>21</v>
      </c>
      <c r="B25" t="s">
        <v>61</v>
      </c>
      <c r="C25" t="s">
        <v>62</v>
      </c>
      <c r="D25" t="s">
        <v>26</v>
      </c>
      <c r="E25" s="3" t="str">
        <f t="shared" si="3"/>
        <v>RB</v>
      </c>
      <c r="F25" s="3">
        <f t="shared" si="4"/>
        <v>6</v>
      </c>
      <c r="G25" s="3" t="str">
        <f t="shared" si="0"/>
        <v>Matt Forte</v>
      </c>
      <c r="H25" s="3">
        <f t="shared" si="5"/>
        <v>16.899999999999999</v>
      </c>
      <c r="I25" s="3">
        <f t="shared" si="6"/>
        <v>20</v>
      </c>
      <c r="K25" t="s">
        <v>477</v>
      </c>
      <c r="M25" t="s">
        <v>453</v>
      </c>
      <c r="N25">
        <v>0</v>
      </c>
      <c r="O25">
        <v>0</v>
      </c>
      <c r="P25">
        <v>0</v>
      </c>
      <c r="R25">
        <v>0</v>
      </c>
      <c r="S25">
        <v>0</v>
      </c>
      <c r="T25">
        <v>0</v>
      </c>
      <c r="V25">
        <v>7</v>
      </c>
      <c r="W25">
        <v>118</v>
      </c>
      <c r="X25">
        <v>1</v>
      </c>
      <c r="Y25">
        <v>15</v>
      </c>
      <c r="AA25">
        <v>0</v>
      </c>
      <c r="AB25">
        <v>0</v>
      </c>
      <c r="AC25">
        <v>0</v>
      </c>
      <c r="AE25">
        <v>17</v>
      </c>
      <c r="AG25" s="3" t="str">
        <f t="shared" si="1"/>
        <v>Steve Smith Sr.</v>
      </c>
      <c r="AH25" s="4">
        <f t="shared" si="2"/>
        <v>17.8</v>
      </c>
      <c r="AI25">
        <f t="shared" si="7"/>
        <v>17</v>
      </c>
    </row>
    <row r="26" spans="1:35" x14ac:dyDescent="0.25">
      <c r="A26">
        <v>22</v>
      </c>
      <c r="B26" t="s">
        <v>63</v>
      </c>
      <c r="C26" t="s">
        <v>64</v>
      </c>
      <c r="D26" t="s">
        <v>35</v>
      </c>
      <c r="E26" s="3" t="str">
        <f t="shared" si="3"/>
        <v>WR</v>
      </c>
      <c r="F26" s="3">
        <f t="shared" si="4"/>
        <v>2</v>
      </c>
      <c r="G26" s="3" t="str">
        <f t="shared" si="0"/>
        <v>Dez Bryant</v>
      </c>
      <c r="H26" s="3">
        <f t="shared" si="5"/>
        <v>5.5</v>
      </c>
      <c r="I26" s="3">
        <f t="shared" si="6"/>
        <v>98</v>
      </c>
      <c r="K26" t="s">
        <v>478</v>
      </c>
      <c r="M26" t="s">
        <v>479</v>
      </c>
      <c r="N26">
        <v>349</v>
      </c>
      <c r="O26">
        <v>2</v>
      </c>
      <c r="P26">
        <v>2</v>
      </c>
      <c r="R26">
        <v>0</v>
      </c>
      <c r="S26">
        <v>0</v>
      </c>
      <c r="T26">
        <v>0</v>
      </c>
      <c r="V26">
        <v>0</v>
      </c>
      <c r="W26">
        <v>0</v>
      </c>
      <c r="X26">
        <v>0</v>
      </c>
      <c r="Y26">
        <v>0</v>
      </c>
      <c r="AA26">
        <v>0</v>
      </c>
      <c r="AB26">
        <v>0</v>
      </c>
      <c r="AC26">
        <v>0</v>
      </c>
      <c r="AE26">
        <v>17</v>
      </c>
      <c r="AG26" s="3" t="str">
        <f t="shared" si="1"/>
        <v>Jay Cutler</v>
      </c>
      <c r="AH26" s="4">
        <f t="shared" si="2"/>
        <v>17.96</v>
      </c>
      <c r="AI26">
        <f t="shared" si="7"/>
        <v>17</v>
      </c>
    </row>
    <row r="27" spans="1:35" x14ac:dyDescent="0.25">
      <c r="A27">
        <v>23</v>
      </c>
      <c r="B27" t="s">
        <v>65</v>
      </c>
      <c r="C27" t="s">
        <v>66</v>
      </c>
      <c r="D27" t="s">
        <v>18</v>
      </c>
      <c r="E27" s="3" t="str">
        <f t="shared" si="3"/>
        <v>QB</v>
      </c>
      <c r="F27" s="3">
        <f t="shared" si="4"/>
        <v>15</v>
      </c>
      <c r="G27" s="3" t="str">
        <f t="shared" si="0"/>
        <v>Alex Smith</v>
      </c>
      <c r="H27" s="3">
        <f t="shared" si="5"/>
        <v>9.68</v>
      </c>
      <c r="I27" s="3">
        <f t="shared" si="6"/>
        <v>68</v>
      </c>
      <c r="K27" t="s">
        <v>480</v>
      </c>
      <c r="M27" t="s">
        <v>453</v>
      </c>
      <c r="N27">
        <v>0</v>
      </c>
      <c r="O27">
        <v>0</v>
      </c>
      <c r="P27">
        <v>0</v>
      </c>
      <c r="R27">
        <v>0</v>
      </c>
      <c r="S27">
        <v>0</v>
      </c>
      <c r="T27">
        <v>0</v>
      </c>
      <c r="V27">
        <v>5</v>
      </c>
      <c r="W27">
        <v>116</v>
      </c>
      <c r="X27">
        <v>1</v>
      </c>
      <c r="Y27">
        <v>6</v>
      </c>
      <c r="AA27">
        <v>0</v>
      </c>
      <c r="AB27">
        <v>0</v>
      </c>
      <c r="AC27">
        <v>0</v>
      </c>
      <c r="AE27">
        <v>17</v>
      </c>
      <c r="AG27" s="3" t="str">
        <f t="shared" si="1"/>
        <v>Antonio Brown</v>
      </c>
      <c r="AH27" s="4">
        <f t="shared" si="2"/>
        <v>17.600000000000001</v>
      </c>
      <c r="AI27">
        <f t="shared" si="7"/>
        <v>17</v>
      </c>
    </row>
    <row r="28" spans="1:35" x14ac:dyDescent="0.25">
      <c r="A28">
        <v>24</v>
      </c>
      <c r="B28" t="s">
        <v>67</v>
      </c>
      <c r="C28" t="s">
        <v>68</v>
      </c>
      <c r="D28" t="s">
        <v>69</v>
      </c>
      <c r="E28" s="3" t="str">
        <f t="shared" si="3"/>
        <v>QB</v>
      </c>
      <c r="F28" s="3">
        <f t="shared" si="4"/>
        <v>16</v>
      </c>
      <c r="G28" s="3" t="str">
        <f t="shared" si="0"/>
        <v>Geno Smith</v>
      </c>
      <c r="H28" s="3">
        <f t="shared" si="5"/>
        <v>12.64</v>
      </c>
      <c r="I28" s="3">
        <f t="shared" si="6"/>
        <v>43</v>
      </c>
      <c r="K28" t="s">
        <v>481</v>
      </c>
      <c r="M28" t="s">
        <v>482</v>
      </c>
      <c r="N28">
        <v>201</v>
      </c>
      <c r="O28">
        <v>2</v>
      </c>
      <c r="P28">
        <v>0</v>
      </c>
      <c r="R28">
        <v>5</v>
      </c>
      <c r="S28">
        <v>11</v>
      </c>
      <c r="T28">
        <v>0</v>
      </c>
      <c r="V28">
        <v>0</v>
      </c>
      <c r="W28">
        <v>0</v>
      </c>
      <c r="X28">
        <v>0</v>
      </c>
      <c r="Y28">
        <v>0</v>
      </c>
      <c r="AA28">
        <v>0</v>
      </c>
      <c r="AB28">
        <v>0</v>
      </c>
      <c r="AC28">
        <v>0</v>
      </c>
      <c r="AE28">
        <v>17</v>
      </c>
      <c r="AG28" s="3" t="str">
        <f t="shared" si="1"/>
        <v>Colin Kaepernick</v>
      </c>
      <c r="AH28" s="4">
        <f t="shared" si="2"/>
        <v>17.14</v>
      </c>
      <c r="AI28">
        <f t="shared" si="7"/>
        <v>17</v>
      </c>
    </row>
    <row r="29" spans="1:35" x14ac:dyDescent="0.25">
      <c r="A29">
        <v>25</v>
      </c>
      <c r="B29" t="s">
        <v>70</v>
      </c>
      <c r="C29" t="s">
        <v>71</v>
      </c>
      <c r="D29" t="s">
        <v>29</v>
      </c>
      <c r="E29" s="3" t="str">
        <f t="shared" si="3"/>
        <v>WR</v>
      </c>
      <c r="F29" s="3">
        <f t="shared" si="4"/>
        <v>3</v>
      </c>
      <c r="G29" s="3" t="str">
        <f t="shared" si="0"/>
        <v>Calvin Johnson</v>
      </c>
      <c r="H29" s="3">
        <f t="shared" si="5"/>
        <v>28.4</v>
      </c>
      <c r="I29" s="3">
        <f t="shared" si="6"/>
        <v>3</v>
      </c>
      <c r="K29" t="s">
        <v>483</v>
      </c>
      <c r="M29" t="s">
        <v>453</v>
      </c>
      <c r="N29">
        <v>0</v>
      </c>
      <c r="O29">
        <v>0</v>
      </c>
      <c r="P29">
        <v>0</v>
      </c>
      <c r="R29">
        <v>22</v>
      </c>
      <c r="S29">
        <v>118</v>
      </c>
      <c r="T29">
        <v>1</v>
      </c>
      <c r="V29">
        <v>3</v>
      </c>
      <c r="W29">
        <v>25</v>
      </c>
      <c r="X29">
        <v>0</v>
      </c>
      <c r="Y29">
        <v>4</v>
      </c>
      <c r="AA29">
        <v>0</v>
      </c>
      <c r="AB29">
        <v>1</v>
      </c>
      <c r="AC29">
        <v>0</v>
      </c>
      <c r="AE29">
        <v>17</v>
      </c>
      <c r="AG29" s="3" t="str">
        <f t="shared" si="1"/>
        <v>DeMarco Murray</v>
      </c>
      <c r="AH29" s="4">
        <f t="shared" si="2"/>
        <v>18.3</v>
      </c>
      <c r="AI29">
        <f t="shared" si="7"/>
        <v>17</v>
      </c>
    </row>
    <row r="30" spans="1:35" x14ac:dyDescent="0.25">
      <c r="A30">
        <v>26</v>
      </c>
      <c r="B30" t="s">
        <v>72</v>
      </c>
      <c r="C30" t="s">
        <v>73</v>
      </c>
      <c r="D30" t="s">
        <v>9</v>
      </c>
      <c r="E30" s="3" t="str">
        <f t="shared" si="3"/>
        <v>TE</v>
      </c>
      <c r="F30" s="3">
        <f t="shared" si="4"/>
        <v>1</v>
      </c>
      <c r="G30" s="3" t="str">
        <f t="shared" si="0"/>
        <v>Jimmy Graham</v>
      </c>
      <c r="H30" s="3">
        <f t="shared" si="5"/>
        <v>8.1999999999999993</v>
      </c>
      <c r="I30" s="3">
        <f t="shared" si="6"/>
        <v>81</v>
      </c>
      <c r="K30" t="s">
        <v>484</v>
      </c>
      <c r="M30" t="s">
        <v>485</v>
      </c>
      <c r="N30">
        <v>191</v>
      </c>
      <c r="O30">
        <v>2</v>
      </c>
      <c r="P30">
        <v>0</v>
      </c>
      <c r="R30">
        <v>7</v>
      </c>
      <c r="S30">
        <v>29</v>
      </c>
      <c r="T30">
        <v>0</v>
      </c>
      <c r="V30">
        <v>0</v>
      </c>
      <c r="W30">
        <v>0</v>
      </c>
      <c r="X30">
        <v>0</v>
      </c>
      <c r="Y30">
        <v>0</v>
      </c>
      <c r="AA30">
        <v>0</v>
      </c>
      <c r="AB30">
        <v>0</v>
      </c>
      <c r="AC30">
        <v>0</v>
      </c>
      <c r="AE30">
        <v>17</v>
      </c>
      <c r="AG30" s="3" t="str">
        <f t="shared" si="1"/>
        <v>Russell Wilson</v>
      </c>
      <c r="AH30" s="4">
        <f t="shared" si="2"/>
        <v>18.54</v>
      </c>
      <c r="AI30">
        <f t="shared" si="7"/>
        <v>17</v>
      </c>
    </row>
    <row r="31" spans="1:35" x14ac:dyDescent="0.25">
      <c r="A31">
        <v>27</v>
      </c>
      <c r="B31" t="s">
        <v>74</v>
      </c>
      <c r="C31" t="s">
        <v>75</v>
      </c>
      <c r="D31" t="s">
        <v>76</v>
      </c>
      <c r="E31" s="3" t="str">
        <f t="shared" si="3"/>
        <v>QB</v>
      </c>
      <c r="F31" s="3">
        <f t="shared" si="4"/>
        <v>17</v>
      </c>
      <c r="G31" s="3" t="str">
        <f t="shared" si="0"/>
        <v>Jake Locker</v>
      </c>
      <c r="H31" s="3">
        <f t="shared" si="5"/>
        <v>20.04</v>
      </c>
      <c r="I31" s="3">
        <f t="shared" si="6"/>
        <v>9</v>
      </c>
      <c r="K31" t="s">
        <v>486</v>
      </c>
      <c r="M31" t="s">
        <v>453</v>
      </c>
      <c r="N31">
        <v>0</v>
      </c>
      <c r="O31">
        <v>0</v>
      </c>
      <c r="P31">
        <v>0</v>
      </c>
      <c r="R31">
        <v>0</v>
      </c>
      <c r="S31">
        <v>0</v>
      </c>
      <c r="T31">
        <v>0</v>
      </c>
      <c r="V31">
        <v>0</v>
      </c>
      <c r="W31">
        <v>0</v>
      </c>
      <c r="X31">
        <v>0</v>
      </c>
      <c r="Y31">
        <v>0</v>
      </c>
      <c r="AA31">
        <v>0</v>
      </c>
      <c r="AB31">
        <v>0</v>
      </c>
      <c r="AC31">
        <v>1</v>
      </c>
      <c r="AE31">
        <v>17</v>
      </c>
      <c r="AG31" s="3" t="str">
        <f t="shared" si="1"/>
        <v>49ers</v>
      </c>
      <c r="AH31" s="4">
        <f t="shared" si="2"/>
        <v>17</v>
      </c>
      <c r="AI31">
        <f t="shared" si="7"/>
        <v>17</v>
      </c>
    </row>
    <row r="32" spans="1:35" x14ac:dyDescent="0.25">
      <c r="A32">
        <v>28</v>
      </c>
      <c r="B32" t="s">
        <v>77</v>
      </c>
      <c r="C32" t="s">
        <v>78</v>
      </c>
      <c r="D32" t="s">
        <v>35</v>
      </c>
      <c r="E32" s="3" t="str">
        <f t="shared" si="3"/>
        <v>RB</v>
      </c>
      <c r="F32" s="3">
        <f t="shared" si="4"/>
        <v>7</v>
      </c>
      <c r="G32" s="3" t="str">
        <f t="shared" si="0"/>
        <v>DeMarco Murray</v>
      </c>
      <c r="H32" s="3">
        <f t="shared" si="5"/>
        <v>18.3</v>
      </c>
      <c r="I32" s="3">
        <f t="shared" si="6"/>
        <v>14</v>
      </c>
      <c r="K32" t="s">
        <v>487</v>
      </c>
      <c r="M32" t="s">
        <v>488</v>
      </c>
      <c r="N32">
        <v>365</v>
      </c>
      <c r="O32">
        <v>1</v>
      </c>
      <c r="P32">
        <v>1</v>
      </c>
      <c r="R32">
        <v>2</v>
      </c>
      <c r="S32">
        <v>8</v>
      </c>
      <c r="T32">
        <v>0</v>
      </c>
      <c r="V32">
        <v>0</v>
      </c>
      <c r="W32">
        <v>0</v>
      </c>
      <c r="X32">
        <v>0</v>
      </c>
      <c r="Y32">
        <v>0</v>
      </c>
      <c r="AA32">
        <v>0</v>
      </c>
      <c r="AB32">
        <v>0</v>
      </c>
      <c r="AC32">
        <v>0</v>
      </c>
      <c r="AE32">
        <v>16</v>
      </c>
      <c r="AG32" s="3" t="str">
        <f t="shared" si="1"/>
        <v>Ben Roethlisberger</v>
      </c>
      <c r="AH32" s="4">
        <f t="shared" si="2"/>
        <v>17.400000000000002</v>
      </c>
      <c r="AI32">
        <f t="shared" si="7"/>
        <v>16</v>
      </c>
    </row>
    <row r="33" spans="1:35" x14ac:dyDescent="0.25">
      <c r="A33">
        <v>29</v>
      </c>
      <c r="B33" t="s">
        <v>79</v>
      </c>
      <c r="C33" t="s">
        <v>80</v>
      </c>
      <c r="D33" t="s">
        <v>81</v>
      </c>
      <c r="E33" s="3" t="str">
        <f t="shared" si="3"/>
        <v>QB</v>
      </c>
      <c r="F33" s="3">
        <f t="shared" si="4"/>
        <v>18</v>
      </c>
      <c r="G33" s="3" t="str">
        <f t="shared" si="0"/>
        <v>Shaun Hill</v>
      </c>
      <c r="H33" s="3">
        <f t="shared" si="5"/>
        <v>1.1400000000000001</v>
      </c>
      <c r="I33" s="3">
        <f t="shared" si="6"/>
        <v>138</v>
      </c>
      <c r="K33" t="s">
        <v>489</v>
      </c>
      <c r="M33" t="s">
        <v>453</v>
      </c>
      <c r="N33">
        <v>0</v>
      </c>
      <c r="O33">
        <v>0</v>
      </c>
      <c r="P33">
        <v>0</v>
      </c>
      <c r="R33">
        <v>0</v>
      </c>
      <c r="S33">
        <v>0</v>
      </c>
      <c r="T33">
        <v>0</v>
      </c>
      <c r="V33">
        <v>0</v>
      </c>
      <c r="W33">
        <v>0</v>
      </c>
      <c r="X33">
        <v>0</v>
      </c>
      <c r="Y33">
        <v>0</v>
      </c>
      <c r="AA33">
        <v>0</v>
      </c>
      <c r="AB33">
        <v>0</v>
      </c>
      <c r="AC33">
        <v>0</v>
      </c>
      <c r="AE33">
        <v>16</v>
      </c>
      <c r="AG33" s="3" t="str">
        <f t="shared" si="1"/>
        <v>Mike Nugent</v>
      </c>
      <c r="AH33" s="4">
        <f t="shared" si="2"/>
        <v>0</v>
      </c>
      <c r="AI33">
        <f t="shared" si="7"/>
        <v>16</v>
      </c>
    </row>
    <row r="34" spans="1:35" x14ac:dyDescent="0.25">
      <c r="A34">
        <v>30</v>
      </c>
      <c r="B34" t="s">
        <v>82</v>
      </c>
      <c r="C34" t="s">
        <v>83</v>
      </c>
      <c r="D34" t="s">
        <v>84</v>
      </c>
      <c r="E34" s="3" t="str">
        <f t="shared" si="3"/>
        <v>QB</v>
      </c>
      <c r="F34" s="3">
        <f t="shared" si="4"/>
        <v>19</v>
      </c>
      <c r="G34" s="3" t="str">
        <f t="shared" si="0"/>
        <v>Ben Roethlisberger</v>
      </c>
      <c r="H34" s="3">
        <f t="shared" si="5"/>
        <v>17.400000000000002</v>
      </c>
      <c r="I34" s="3">
        <f t="shared" si="6"/>
        <v>18</v>
      </c>
      <c r="K34" t="s">
        <v>490</v>
      </c>
      <c r="M34" t="s">
        <v>453</v>
      </c>
      <c r="N34">
        <v>0</v>
      </c>
      <c r="O34">
        <v>0</v>
      </c>
      <c r="P34">
        <v>0</v>
      </c>
      <c r="R34">
        <v>0</v>
      </c>
      <c r="S34">
        <v>0</v>
      </c>
      <c r="T34">
        <v>0</v>
      </c>
      <c r="V34">
        <v>4</v>
      </c>
      <c r="W34">
        <v>44</v>
      </c>
      <c r="X34">
        <v>2</v>
      </c>
      <c r="Y34">
        <v>6</v>
      </c>
      <c r="AA34">
        <v>0</v>
      </c>
      <c r="AB34">
        <v>0</v>
      </c>
      <c r="AC34">
        <v>0</v>
      </c>
      <c r="AE34">
        <v>16</v>
      </c>
      <c r="AG34" s="3" t="str">
        <f t="shared" si="1"/>
        <v>Vernon Davis</v>
      </c>
      <c r="AH34" s="4">
        <f t="shared" si="2"/>
        <v>16.399999999999999</v>
      </c>
      <c r="AI34">
        <f t="shared" si="7"/>
        <v>16</v>
      </c>
    </row>
    <row r="35" spans="1:35" x14ac:dyDescent="0.25">
      <c r="A35">
        <v>31</v>
      </c>
      <c r="B35" t="s">
        <v>85</v>
      </c>
      <c r="C35" t="s">
        <v>86</v>
      </c>
      <c r="D35" t="s">
        <v>87</v>
      </c>
      <c r="E35" s="3" t="str">
        <f t="shared" si="3"/>
        <v>QB</v>
      </c>
      <c r="F35" s="3">
        <f t="shared" si="4"/>
        <v>20</v>
      </c>
      <c r="G35" s="3" t="str">
        <f t="shared" si="0"/>
        <v>Andy Dalton</v>
      </c>
      <c r="H35" s="3">
        <f t="shared" si="5"/>
        <v>18.34</v>
      </c>
      <c r="I35" s="3">
        <f t="shared" si="6"/>
        <v>13</v>
      </c>
      <c r="K35" t="s">
        <v>491</v>
      </c>
      <c r="M35" t="s">
        <v>453</v>
      </c>
      <c r="N35">
        <v>0</v>
      </c>
      <c r="O35">
        <v>0</v>
      </c>
      <c r="P35">
        <v>0</v>
      </c>
      <c r="R35">
        <v>17</v>
      </c>
      <c r="S35">
        <v>82</v>
      </c>
      <c r="T35">
        <v>0</v>
      </c>
      <c r="V35">
        <v>8</v>
      </c>
      <c r="W35">
        <v>87</v>
      </c>
      <c r="X35">
        <v>0</v>
      </c>
      <c r="Y35">
        <v>9</v>
      </c>
      <c r="AA35">
        <v>0</v>
      </c>
      <c r="AB35">
        <v>0</v>
      </c>
      <c r="AC35">
        <v>0</v>
      </c>
      <c r="AE35">
        <v>16</v>
      </c>
      <c r="AG35" s="3" t="str">
        <f t="shared" si="1"/>
        <v>Matt Forte</v>
      </c>
      <c r="AH35" s="4">
        <f t="shared" si="2"/>
        <v>16.899999999999999</v>
      </c>
      <c r="AI35">
        <f t="shared" si="7"/>
        <v>16</v>
      </c>
    </row>
    <row r="36" spans="1:35" x14ac:dyDescent="0.25">
      <c r="A36">
        <v>32</v>
      </c>
      <c r="B36" t="s">
        <v>88</v>
      </c>
      <c r="C36" t="s">
        <v>89</v>
      </c>
      <c r="D36" t="s">
        <v>90</v>
      </c>
      <c r="E36" s="3" t="str">
        <f t="shared" si="3"/>
        <v>QB</v>
      </c>
      <c r="F36" s="3">
        <f t="shared" si="4"/>
        <v>21</v>
      </c>
      <c r="G36" s="3" t="str">
        <f t="shared" si="0"/>
        <v>Joe Flacco</v>
      </c>
      <c r="H36" s="3">
        <f t="shared" si="5"/>
        <v>16.5</v>
      </c>
      <c r="I36" s="3">
        <f t="shared" si="6"/>
        <v>21</v>
      </c>
      <c r="K36" t="s">
        <v>492</v>
      </c>
      <c r="M36" t="s">
        <v>493</v>
      </c>
      <c r="N36">
        <v>266</v>
      </c>
      <c r="O36">
        <v>2</v>
      </c>
      <c r="P36">
        <v>0</v>
      </c>
      <c r="R36">
        <v>1</v>
      </c>
      <c r="S36">
        <v>8</v>
      </c>
      <c r="T36">
        <v>0</v>
      </c>
      <c r="V36">
        <v>0</v>
      </c>
      <c r="W36">
        <v>0</v>
      </c>
      <c r="X36">
        <v>0</v>
      </c>
      <c r="Y36">
        <v>0</v>
      </c>
      <c r="AA36">
        <v>0</v>
      </c>
      <c r="AB36">
        <v>1</v>
      </c>
      <c r="AC36">
        <v>0</v>
      </c>
      <c r="AE36">
        <v>16</v>
      </c>
      <c r="AG36" s="3" t="str">
        <f t="shared" si="1"/>
        <v>Chad Henne</v>
      </c>
      <c r="AH36" s="4">
        <f t="shared" si="2"/>
        <v>17.440000000000001</v>
      </c>
      <c r="AI36">
        <f t="shared" si="7"/>
        <v>16</v>
      </c>
    </row>
    <row r="37" spans="1:35" x14ac:dyDescent="0.25">
      <c r="A37">
        <v>33</v>
      </c>
      <c r="B37" t="s">
        <v>91</v>
      </c>
      <c r="C37" t="s">
        <v>92</v>
      </c>
      <c r="D37" t="s">
        <v>32</v>
      </c>
      <c r="E37" s="3" t="str">
        <f t="shared" si="3"/>
        <v>WR</v>
      </c>
      <c r="F37" s="3">
        <f t="shared" si="4"/>
        <v>4</v>
      </c>
      <c r="G37" s="3" t="str">
        <f t="shared" ref="G37:G68" si="8">IF(ISERROR(FIND(",",B37)),RIGHT(B37,LEN(B37)-FIND(" ",B37)),LEFT(B37,FIND(",",B37)-1))</f>
        <v>Julio Jones</v>
      </c>
      <c r="H37" s="3">
        <f t="shared" si="5"/>
        <v>9.6</v>
      </c>
      <c r="I37" s="3">
        <f t="shared" si="6"/>
        <v>69</v>
      </c>
      <c r="K37" t="s">
        <v>494</v>
      </c>
      <c r="M37" t="s">
        <v>453</v>
      </c>
      <c r="N37">
        <v>0</v>
      </c>
      <c r="O37">
        <v>0</v>
      </c>
      <c r="P37">
        <v>0</v>
      </c>
      <c r="R37">
        <v>0</v>
      </c>
      <c r="S37">
        <v>0</v>
      </c>
      <c r="T37">
        <v>0</v>
      </c>
      <c r="V37">
        <v>0</v>
      </c>
      <c r="W37">
        <v>0</v>
      </c>
      <c r="X37">
        <v>0</v>
      </c>
      <c r="Y37">
        <v>0</v>
      </c>
      <c r="AA37">
        <v>0</v>
      </c>
      <c r="AB37">
        <v>0</v>
      </c>
      <c r="AC37">
        <v>0</v>
      </c>
      <c r="AE37">
        <v>16</v>
      </c>
      <c r="AG37" s="3" t="str">
        <f t="shared" si="1"/>
        <v>Ryan Succop</v>
      </c>
      <c r="AH37" s="4">
        <f t="shared" si="2"/>
        <v>0</v>
      </c>
      <c r="AI37">
        <f t="shared" si="7"/>
        <v>16</v>
      </c>
    </row>
    <row r="38" spans="1:35" x14ac:dyDescent="0.25">
      <c r="A38">
        <v>34</v>
      </c>
      <c r="B38" t="s">
        <v>93</v>
      </c>
      <c r="C38" t="s">
        <v>94</v>
      </c>
      <c r="D38" t="s">
        <v>26</v>
      </c>
      <c r="E38" s="3" t="str">
        <f t="shared" si="3"/>
        <v>WR</v>
      </c>
      <c r="F38" s="3">
        <f t="shared" si="4"/>
        <v>5</v>
      </c>
      <c r="G38" s="3" t="str">
        <f t="shared" si="8"/>
        <v>Brandon Marshall</v>
      </c>
      <c r="H38" s="3">
        <f t="shared" si="5"/>
        <v>11.1</v>
      </c>
      <c r="I38" s="3">
        <f t="shared" si="6"/>
        <v>55</v>
      </c>
      <c r="K38" t="s">
        <v>495</v>
      </c>
      <c r="M38" t="s">
        <v>453</v>
      </c>
      <c r="N38">
        <v>0</v>
      </c>
      <c r="O38">
        <v>0</v>
      </c>
      <c r="P38">
        <v>0</v>
      </c>
      <c r="R38">
        <v>10</v>
      </c>
      <c r="S38">
        <v>102</v>
      </c>
      <c r="T38">
        <v>1</v>
      </c>
      <c r="V38">
        <v>0</v>
      </c>
      <c r="W38">
        <v>0</v>
      </c>
      <c r="X38">
        <v>0</v>
      </c>
      <c r="Y38">
        <v>0</v>
      </c>
      <c r="AA38">
        <v>0</v>
      </c>
      <c r="AB38">
        <v>0</v>
      </c>
      <c r="AC38">
        <v>0</v>
      </c>
      <c r="AE38">
        <v>16</v>
      </c>
      <c r="AG38" s="3" t="str">
        <f t="shared" si="1"/>
        <v>Chris Ivory</v>
      </c>
      <c r="AH38" s="4">
        <f t="shared" si="2"/>
        <v>16.2</v>
      </c>
      <c r="AI38">
        <f t="shared" si="7"/>
        <v>16</v>
      </c>
    </row>
    <row r="39" spans="1:35" x14ac:dyDescent="0.25">
      <c r="A39">
        <v>35</v>
      </c>
      <c r="B39" t="s">
        <v>95</v>
      </c>
      <c r="C39" t="s">
        <v>96</v>
      </c>
      <c r="D39" t="s">
        <v>87</v>
      </c>
      <c r="E39" s="3" t="str">
        <f t="shared" si="3"/>
        <v>WR</v>
      </c>
      <c r="F39" s="3">
        <f t="shared" si="4"/>
        <v>6</v>
      </c>
      <c r="G39" s="3" t="str">
        <f t="shared" si="8"/>
        <v>A.J. Green</v>
      </c>
      <c r="H39" s="3">
        <f t="shared" si="5"/>
        <v>19.600000000000001</v>
      </c>
      <c r="I39" s="3">
        <f t="shared" si="6"/>
        <v>10</v>
      </c>
      <c r="K39" t="s">
        <v>496</v>
      </c>
      <c r="M39" t="s">
        <v>497</v>
      </c>
      <c r="N39">
        <v>333</v>
      </c>
      <c r="O39">
        <v>1</v>
      </c>
      <c r="P39">
        <v>1</v>
      </c>
      <c r="R39">
        <v>1</v>
      </c>
      <c r="S39">
        <v>2</v>
      </c>
      <c r="T39">
        <v>0</v>
      </c>
      <c r="V39">
        <v>0</v>
      </c>
      <c r="W39">
        <v>0</v>
      </c>
      <c r="X39">
        <v>0</v>
      </c>
      <c r="Y39">
        <v>0</v>
      </c>
      <c r="AA39">
        <v>0</v>
      </c>
      <c r="AB39">
        <v>0</v>
      </c>
      <c r="AC39">
        <v>0</v>
      </c>
      <c r="AE39">
        <v>15</v>
      </c>
      <c r="AG39" s="3" t="str">
        <f t="shared" si="1"/>
        <v>Drew Brees</v>
      </c>
      <c r="AH39" s="4">
        <f t="shared" si="2"/>
        <v>15.52</v>
      </c>
      <c r="AI39">
        <f t="shared" si="7"/>
        <v>15</v>
      </c>
    </row>
    <row r="40" spans="1:35" x14ac:dyDescent="0.25">
      <c r="A40">
        <v>36</v>
      </c>
      <c r="B40" t="s">
        <v>97</v>
      </c>
      <c r="C40" t="s">
        <v>98</v>
      </c>
      <c r="D40" t="s">
        <v>43</v>
      </c>
      <c r="E40" s="3" t="str">
        <f t="shared" si="3"/>
        <v>TE</v>
      </c>
      <c r="F40" s="3">
        <f t="shared" si="4"/>
        <v>2</v>
      </c>
      <c r="G40" s="3" t="str">
        <f t="shared" si="8"/>
        <v>Rob Gronkowski</v>
      </c>
      <c r="H40" s="3">
        <f t="shared" si="5"/>
        <v>10</v>
      </c>
      <c r="I40" s="3">
        <f t="shared" si="6"/>
        <v>62</v>
      </c>
      <c r="K40" t="s">
        <v>498</v>
      </c>
      <c r="M40" t="s">
        <v>499</v>
      </c>
      <c r="N40">
        <v>345</v>
      </c>
      <c r="O40">
        <v>1</v>
      </c>
      <c r="P40">
        <v>1</v>
      </c>
      <c r="R40">
        <v>3</v>
      </c>
      <c r="S40">
        <v>7</v>
      </c>
      <c r="T40">
        <v>0</v>
      </c>
      <c r="V40">
        <v>0</v>
      </c>
      <c r="W40">
        <v>0</v>
      </c>
      <c r="X40">
        <v>0</v>
      </c>
      <c r="Y40">
        <v>0</v>
      </c>
      <c r="AA40">
        <v>0</v>
      </c>
      <c r="AB40">
        <v>0</v>
      </c>
      <c r="AC40">
        <v>0</v>
      </c>
      <c r="AE40">
        <v>15</v>
      </c>
      <c r="AG40" s="3" t="str">
        <f t="shared" si="1"/>
        <v>Joe Flacco</v>
      </c>
      <c r="AH40" s="4">
        <f t="shared" si="2"/>
        <v>16.5</v>
      </c>
      <c r="AI40">
        <f t="shared" si="7"/>
        <v>15</v>
      </c>
    </row>
    <row r="41" spans="1:35" x14ac:dyDescent="0.25">
      <c r="A41">
        <v>37</v>
      </c>
      <c r="B41" t="s">
        <v>99</v>
      </c>
      <c r="C41" t="s">
        <v>100</v>
      </c>
      <c r="D41" t="s">
        <v>23</v>
      </c>
      <c r="E41" s="3" t="str">
        <f t="shared" si="3"/>
        <v>RB</v>
      </c>
      <c r="F41" s="3">
        <f t="shared" si="4"/>
        <v>8</v>
      </c>
      <c r="G41" s="3" t="str">
        <f t="shared" si="8"/>
        <v>Frank Gore</v>
      </c>
      <c r="H41" s="3">
        <f t="shared" si="5"/>
        <v>6.6</v>
      </c>
      <c r="I41" s="3">
        <f t="shared" si="6"/>
        <v>91</v>
      </c>
      <c r="K41" t="s">
        <v>500</v>
      </c>
      <c r="M41" t="s">
        <v>453</v>
      </c>
      <c r="N41">
        <v>0</v>
      </c>
      <c r="O41">
        <v>0</v>
      </c>
      <c r="P41">
        <v>0</v>
      </c>
      <c r="R41">
        <v>16</v>
      </c>
      <c r="S41">
        <v>46</v>
      </c>
      <c r="T41">
        <v>1</v>
      </c>
      <c r="V41">
        <v>4</v>
      </c>
      <c r="W41">
        <v>50</v>
      </c>
      <c r="X41">
        <v>0</v>
      </c>
      <c r="Y41">
        <v>5</v>
      </c>
      <c r="AA41">
        <v>0</v>
      </c>
      <c r="AB41">
        <v>0</v>
      </c>
      <c r="AC41">
        <v>0</v>
      </c>
      <c r="AE41">
        <v>15</v>
      </c>
      <c r="AG41" s="3" t="str">
        <f t="shared" si="1"/>
        <v>Rashad Jennings</v>
      </c>
      <c r="AH41" s="4">
        <f t="shared" si="2"/>
        <v>15.6</v>
      </c>
      <c r="AI41">
        <f t="shared" si="7"/>
        <v>15</v>
      </c>
    </row>
    <row r="42" spans="1:35" x14ac:dyDescent="0.25">
      <c r="A42">
        <v>38</v>
      </c>
      <c r="B42" t="s">
        <v>101</v>
      </c>
      <c r="C42" t="s">
        <v>102</v>
      </c>
      <c r="D42" t="s">
        <v>87</v>
      </c>
      <c r="E42" s="3" t="str">
        <f t="shared" si="3"/>
        <v>RB</v>
      </c>
      <c r="F42" s="3">
        <f t="shared" si="4"/>
        <v>9</v>
      </c>
      <c r="G42" s="3" t="str">
        <f t="shared" si="8"/>
        <v>Giovani Bernard</v>
      </c>
      <c r="H42" s="3">
        <f t="shared" si="5"/>
        <v>11</v>
      </c>
      <c r="I42" s="3">
        <f t="shared" si="6"/>
        <v>56</v>
      </c>
      <c r="K42" t="s">
        <v>501</v>
      </c>
      <c r="M42" t="s">
        <v>453</v>
      </c>
      <c r="N42">
        <v>0</v>
      </c>
      <c r="O42">
        <v>0</v>
      </c>
      <c r="P42">
        <v>0</v>
      </c>
      <c r="R42">
        <v>0</v>
      </c>
      <c r="S42">
        <v>0</v>
      </c>
      <c r="T42">
        <v>0</v>
      </c>
      <c r="V42">
        <v>4</v>
      </c>
      <c r="W42">
        <v>97</v>
      </c>
      <c r="X42">
        <v>1</v>
      </c>
      <c r="Y42">
        <v>11</v>
      </c>
      <c r="AA42">
        <v>0</v>
      </c>
      <c r="AB42">
        <v>0</v>
      </c>
      <c r="AC42">
        <v>0</v>
      </c>
      <c r="AE42">
        <v>15</v>
      </c>
      <c r="AG42" s="3" t="str">
        <f t="shared" si="1"/>
        <v>Jeremy Maclin</v>
      </c>
      <c r="AH42" s="4">
        <f t="shared" si="2"/>
        <v>15.7</v>
      </c>
      <c r="AI42">
        <f t="shared" si="7"/>
        <v>15</v>
      </c>
    </row>
    <row r="43" spans="1:35" x14ac:dyDescent="0.25">
      <c r="A43">
        <v>39</v>
      </c>
      <c r="B43" t="s">
        <v>103</v>
      </c>
      <c r="C43" t="s">
        <v>104</v>
      </c>
      <c r="D43" t="s">
        <v>55</v>
      </c>
      <c r="E43" s="3" t="str">
        <f t="shared" si="3"/>
        <v>QB</v>
      </c>
      <c r="F43" s="3">
        <f t="shared" si="4"/>
        <v>22</v>
      </c>
      <c r="G43" s="3" t="str">
        <f t="shared" si="8"/>
        <v>Ryan Fitzpatrick</v>
      </c>
      <c r="H43" s="3">
        <f t="shared" si="5"/>
        <v>13.24</v>
      </c>
      <c r="I43" s="3">
        <f t="shared" si="6"/>
        <v>38</v>
      </c>
      <c r="K43" t="s">
        <v>502</v>
      </c>
      <c r="M43" t="s">
        <v>503</v>
      </c>
      <c r="N43">
        <v>173</v>
      </c>
      <c r="O43">
        <v>1</v>
      </c>
      <c r="P43">
        <v>1</v>
      </c>
      <c r="R43">
        <v>6</v>
      </c>
      <c r="S43">
        <v>19</v>
      </c>
      <c r="T43">
        <v>1</v>
      </c>
      <c r="V43">
        <v>0</v>
      </c>
      <c r="W43">
        <v>0</v>
      </c>
      <c r="X43">
        <v>0</v>
      </c>
      <c r="Y43">
        <v>0</v>
      </c>
      <c r="AA43">
        <v>0</v>
      </c>
      <c r="AB43">
        <v>0</v>
      </c>
      <c r="AC43">
        <v>0</v>
      </c>
      <c r="AE43">
        <v>15</v>
      </c>
      <c r="AG43" s="3" t="str">
        <f t="shared" si="1"/>
        <v>EJ Manuel</v>
      </c>
      <c r="AH43" s="4">
        <f t="shared" si="2"/>
        <v>16.82</v>
      </c>
      <c r="AI43">
        <f t="shared" si="7"/>
        <v>15</v>
      </c>
    </row>
    <row r="44" spans="1:35" x14ac:dyDescent="0.25">
      <c r="A44">
        <v>40</v>
      </c>
      <c r="B44" t="s">
        <v>105</v>
      </c>
      <c r="C44" t="s">
        <v>106</v>
      </c>
      <c r="D44" t="s">
        <v>26</v>
      </c>
      <c r="E44" s="3" t="str">
        <f t="shared" si="3"/>
        <v>WR</v>
      </c>
      <c r="F44" s="3">
        <f t="shared" si="4"/>
        <v>7</v>
      </c>
      <c r="G44" s="3" t="str">
        <f t="shared" si="8"/>
        <v>Alshon Jeffery</v>
      </c>
      <c r="H44" s="3">
        <f t="shared" si="5"/>
        <v>7.1</v>
      </c>
      <c r="I44" s="3">
        <f t="shared" si="6"/>
        <v>89</v>
      </c>
      <c r="K44" t="s">
        <v>504</v>
      </c>
      <c r="M44" t="s">
        <v>453</v>
      </c>
      <c r="N44">
        <v>0</v>
      </c>
      <c r="O44">
        <v>0</v>
      </c>
      <c r="P44">
        <v>0</v>
      </c>
      <c r="R44">
        <v>0</v>
      </c>
      <c r="S44">
        <v>0</v>
      </c>
      <c r="T44">
        <v>0</v>
      </c>
      <c r="V44">
        <v>0</v>
      </c>
      <c r="W44">
        <v>0</v>
      </c>
      <c r="X44">
        <v>0</v>
      </c>
      <c r="Y44">
        <v>0</v>
      </c>
      <c r="AA44">
        <v>0</v>
      </c>
      <c r="AB44">
        <v>0</v>
      </c>
      <c r="AC44">
        <v>0</v>
      </c>
      <c r="AE44">
        <v>15</v>
      </c>
      <c r="AG44" s="3" t="str">
        <f t="shared" si="1"/>
        <v>Caleb Sturgis</v>
      </c>
      <c r="AH44" s="4">
        <f t="shared" si="2"/>
        <v>0</v>
      </c>
      <c r="AI44">
        <f t="shared" si="7"/>
        <v>15</v>
      </c>
    </row>
    <row r="45" spans="1:35" x14ac:dyDescent="0.25">
      <c r="A45">
        <v>41</v>
      </c>
      <c r="B45" t="s">
        <v>107</v>
      </c>
      <c r="C45" t="s">
        <v>108</v>
      </c>
      <c r="D45" t="s">
        <v>55</v>
      </c>
      <c r="E45" s="3" t="str">
        <f t="shared" si="3"/>
        <v>WR</v>
      </c>
      <c r="F45" s="3">
        <f t="shared" si="4"/>
        <v>8</v>
      </c>
      <c r="G45" s="3" t="str">
        <f t="shared" si="8"/>
        <v>Andre Johnson</v>
      </c>
      <c r="H45" s="3">
        <f t="shared" si="5"/>
        <v>9.3000000000000007</v>
      </c>
      <c r="I45" s="3">
        <f t="shared" si="6"/>
        <v>70</v>
      </c>
      <c r="K45" t="s">
        <v>505</v>
      </c>
      <c r="M45" t="s">
        <v>453</v>
      </c>
      <c r="N45">
        <v>0</v>
      </c>
      <c r="O45">
        <v>0</v>
      </c>
      <c r="P45">
        <v>0</v>
      </c>
      <c r="R45">
        <v>0</v>
      </c>
      <c r="S45">
        <v>0</v>
      </c>
      <c r="T45">
        <v>0</v>
      </c>
      <c r="V45">
        <v>6</v>
      </c>
      <c r="W45">
        <v>92</v>
      </c>
      <c r="X45">
        <v>1</v>
      </c>
      <c r="Y45">
        <v>8</v>
      </c>
      <c r="AA45">
        <v>0</v>
      </c>
      <c r="AB45">
        <v>0</v>
      </c>
      <c r="AC45">
        <v>0</v>
      </c>
      <c r="AE45">
        <v>15</v>
      </c>
      <c r="AG45" s="3" t="str">
        <f t="shared" si="1"/>
        <v>Kelvin Benjamin</v>
      </c>
      <c r="AH45" s="4">
        <f t="shared" si="2"/>
        <v>15.2</v>
      </c>
      <c r="AI45">
        <f t="shared" si="7"/>
        <v>15</v>
      </c>
    </row>
    <row r="46" spans="1:35" x14ac:dyDescent="0.25">
      <c r="A46">
        <v>42</v>
      </c>
      <c r="B46" t="s">
        <v>109</v>
      </c>
      <c r="C46" t="s">
        <v>110</v>
      </c>
      <c r="D46" t="s">
        <v>84</v>
      </c>
      <c r="E46" s="3" t="str">
        <f t="shared" si="3"/>
        <v>WR</v>
      </c>
      <c r="F46" s="3">
        <f t="shared" si="4"/>
        <v>9</v>
      </c>
      <c r="G46" s="3" t="str">
        <f t="shared" si="8"/>
        <v>Antonio Brown</v>
      </c>
      <c r="H46" s="3">
        <f t="shared" si="5"/>
        <v>17.600000000000001</v>
      </c>
      <c r="I46" s="3">
        <f t="shared" si="6"/>
        <v>17</v>
      </c>
      <c r="K46" t="s">
        <v>506</v>
      </c>
      <c r="M46" t="s">
        <v>453</v>
      </c>
      <c r="N46">
        <v>0</v>
      </c>
      <c r="O46">
        <v>0</v>
      </c>
      <c r="P46">
        <v>0</v>
      </c>
      <c r="R46">
        <v>5</v>
      </c>
      <c r="S46">
        <v>32</v>
      </c>
      <c r="T46">
        <v>2</v>
      </c>
      <c r="V46">
        <v>0</v>
      </c>
      <c r="W46">
        <v>0</v>
      </c>
      <c r="X46">
        <v>0</v>
      </c>
      <c r="Y46">
        <v>0</v>
      </c>
      <c r="AA46">
        <v>0</v>
      </c>
      <c r="AB46">
        <v>0</v>
      </c>
      <c r="AC46">
        <v>0</v>
      </c>
      <c r="AE46">
        <v>15</v>
      </c>
      <c r="AG46" s="3" t="str">
        <f t="shared" si="1"/>
        <v>Isaiah Crowell</v>
      </c>
      <c r="AH46" s="4">
        <f t="shared" si="2"/>
        <v>15.2</v>
      </c>
      <c r="AI46">
        <f t="shared" si="7"/>
        <v>15</v>
      </c>
    </row>
    <row r="47" spans="1:35" x14ac:dyDescent="0.25">
      <c r="A47">
        <v>43</v>
      </c>
      <c r="B47" t="s">
        <v>111</v>
      </c>
      <c r="C47" t="s">
        <v>112</v>
      </c>
      <c r="D47" t="s">
        <v>6</v>
      </c>
      <c r="E47" s="3" t="str">
        <f t="shared" si="3"/>
        <v>WR</v>
      </c>
      <c r="F47" s="3">
        <f t="shared" si="4"/>
        <v>10</v>
      </c>
      <c r="G47" s="3" t="str">
        <f t="shared" si="8"/>
        <v>Emmanuel Sanders</v>
      </c>
      <c r="H47" s="3">
        <f t="shared" si="5"/>
        <v>8.8000000000000007</v>
      </c>
      <c r="I47" s="3">
        <f t="shared" si="6"/>
        <v>77</v>
      </c>
      <c r="K47" t="s">
        <v>507</v>
      </c>
      <c r="M47" t="s">
        <v>453</v>
      </c>
      <c r="N47">
        <v>0</v>
      </c>
      <c r="O47">
        <v>0</v>
      </c>
      <c r="P47">
        <v>0</v>
      </c>
      <c r="R47">
        <v>0</v>
      </c>
      <c r="S47">
        <v>0</v>
      </c>
      <c r="T47">
        <v>0</v>
      </c>
      <c r="V47">
        <v>0</v>
      </c>
      <c r="W47">
        <v>0</v>
      </c>
      <c r="X47">
        <v>0</v>
      </c>
      <c r="Y47">
        <v>0</v>
      </c>
      <c r="AA47">
        <v>0</v>
      </c>
      <c r="AB47">
        <v>0</v>
      </c>
      <c r="AC47">
        <v>0</v>
      </c>
      <c r="AE47">
        <v>15</v>
      </c>
      <c r="AG47" s="3" t="str">
        <f t="shared" si="1"/>
        <v>Titans</v>
      </c>
      <c r="AH47" s="4">
        <f t="shared" si="2"/>
        <v>15</v>
      </c>
      <c r="AI47">
        <f t="shared" si="7"/>
        <v>15</v>
      </c>
    </row>
    <row r="48" spans="1:35" x14ac:dyDescent="0.25">
      <c r="A48">
        <v>44</v>
      </c>
      <c r="B48" t="s">
        <v>113</v>
      </c>
      <c r="C48" t="s">
        <v>114</v>
      </c>
      <c r="D48" t="s">
        <v>23</v>
      </c>
      <c r="E48" s="3" t="str">
        <f t="shared" si="3"/>
        <v>WR</v>
      </c>
      <c r="F48" s="3">
        <f t="shared" si="4"/>
        <v>11</v>
      </c>
      <c r="G48" s="3" t="str">
        <f t="shared" si="8"/>
        <v>Michael Crabtree</v>
      </c>
      <c r="H48" s="3">
        <f t="shared" si="5"/>
        <v>2.5</v>
      </c>
      <c r="I48" s="3">
        <f t="shared" si="6"/>
        <v>124</v>
      </c>
      <c r="K48" t="s">
        <v>508</v>
      </c>
      <c r="M48" t="s">
        <v>453</v>
      </c>
      <c r="N48">
        <v>0</v>
      </c>
      <c r="O48">
        <v>0</v>
      </c>
      <c r="P48">
        <v>0</v>
      </c>
      <c r="R48">
        <v>11</v>
      </c>
      <c r="S48">
        <v>71</v>
      </c>
      <c r="T48">
        <v>1</v>
      </c>
      <c r="V48">
        <v>4</v>
      </c>
      <c r="W48">
        <v>14</v>
      </c>
      <c r="X48">
        <v>0</v>
      </c>
      <c r="Y48">
        <v>6</v>
      </c>
      <c r="AA48">
        <v>0</v>
      </c>
      <c r="AB48">
        <v>0</v>
      </c>
      <c r="AC48">
        <v>0</v>
      </c>
      <c r="AE48">
        <v>14</v>
      </c>
      <c r="AG48" s="3" t="str">
        <f t="shared" si="1"/>
        <v>Darren Sproles</v>
      </c>
      <c r="AH48" s="4">
        <f t="shared" si="2"/>
        <v>14.5</v>
      </c>
      <c r="AI48">
        <f t="shared" si="7"/>
        <v>14</v>
      </c>
    </row>
    <row r="49" spans="1:35" x14ac:dyDescent="0.25">
      <c r="A49">
        <v>45</v>
      </c>
      <c r="B49" t="s">
        <v>115</v>
      </c>
      <c r="C49" t="s">
        <v>116</v>
      </c>
      <c r="D49" t="s">
        <v>6</v>
      </c>
      <c r="E49" s="3" t="str">
        <f t="shared" si="3"/>
        <v>TE</v>
      </c>
      <c r="F49" s="3">
        <f t="shared" si="4"/>
        <v>3</v>
      </c>
      <c r="G49" s="3" t="str">
        <f t="shared" si="8"/>
        <v>Julius Thomas</v>
      </c>
      <c r="H49" s="3">
        <f t="shared" si="5"/>
        <v>28.4</v>
      </c>
      <c r="I49" s="3">
        <f t="shared" si="6"/>
        <v>3</v>
      </c>
      <c r="K49" t="s">
        <v>509</v>
      </c>
      <c r="M49" t="s">
        <v>510</v>
      </c>
      <c r="N49">
        <v>170</v>
      </c>
      <c r="O49">
        <v>2</v>
      </c>
      <c r="P49">
        <v>0</v>
      </c>
      <c r="R49">
        <v>4</v>
      </c>
      <c r="S49">
        <v>-3</v>
      </c>
      <c r="T49">
        <v>0</v>
      </c>
      <c r="V49">
        <v>0</v>
      </c>
      <c r="W49">
        <v>0</v>
      </c>
      <c r="X49">
        <v>0</v>
      </c>
      <c r="Y49">
        <v>0</v>
      </c>
      <c r="AA49">
        <v>0</v>
      </c>
      <c r="AB49">
        <v>0</v>
      </c>
      <c r="AC49">
        <v>0</v>
      </c>
      <c r="AE49">
        <v>14</v>
      </c>
      <c r="AG49" s="3" t="str">
        <f t="shared" si="1"/>
        <v>Matt Cassel</v>
      </c>
      <c r="AH49" s="4">
        <f t="shared" si="2"/>
        <v>14.5</v>
      </c>
      <c r="AI49">
        <f t="shared" si="7"/>
        <v>14</v>
      </c>
    </row>
    <row r="50" spans="1:35" x14ac:dyDescent="0.25">
      <c r="A50">
        <v>46</v>
      </c>
      <c r="B50" t="s">
        <v>117</v>
      </c>
      <c r="C50" t="s">
        <v>118</v>
      </c>
      <c r="D50" t="s">
        <v>46</v>
      </c>
      <c r="E50" s="3" t="str">
        <f t="shared" si="3"/>
        <v>WR</v>
      </c>
      <c r="F50" s="3">
        <f t="shared" si="4"/>
        <v>12</v>
      </c>
      <c r="G50" s="3" t="str">
        <f t="shared" si="8"/>
        <v>Larry Fitzgerald</v>
      </c>
      <c r="H50" s="3">
        <f t="shared" si="5"/>
        <v>2.2000000000000002</v>
      </c>
      <c r="I50" s="3">
        <f t="shared" si="6"/>
        <v>129</v>
      </c>
      <c r="K50" t="s">
        <v>511</v>
      </c>
      <c r="M50" t="s">
        <v>453</v>
      </c>
      <c r="N50">
        <v>0</v>
      </c>
      <c r="O50">
        <v>0</v>
      </c>
      <c r="P50">
        <v>0</v>
      </c>
      <c r="R50">
        <v>0</v>
      </c>
      <c r="S50">
        <v>0</v>
      </c>
      <c r="T50">
        <v>0</v>
      </c>
      <c r="V50">
        <v>8</v>
      </c>
      <c r="W50">
        <v>83</v>
      </c>
      <c r="X50">
        <v>1</v>
      </c>
      <c r="Y50">
        <v>11</v>
      </c>
      <c r="AA50">
        <v>0</v>
      </c>
      <c r="AB50">
        <v>0</v>
      </c>
      <c r="AC50">
        <v>0</v>
      </c>
      <c r="AE50">
        <v>14</v>
      </c>
      <c r="AG50" s="3" t="str">
        <f t="shared" si="1"/>
        <v>Greg Olsen</v>
      </c>
      <c r="AH50" s="4">
        <f t="shared" si="2"/>
        <v>14.3</v>
      </c>
      <c r="AI50">
        <f t="shared" si="7"/>
        <v>14</v>
      </c>
    </row>
    <row r="51" spans="1:35" x14ac:dyDescent="0.25">
      <c r="A51">
        <v>47</v>
      </c>
      <c r="B51" t="s">
        <v>119</v>
      </c>
      <c r="C51" t="s">
        <v>120</v>
      </c>
      <c r="D51" t="s">
        <v>49</v>
      </c>
      <c r="E51" s="3" t="str">
        <f t="shared" si="3"/>
        <v>RB</v>
      </c>
      <c r="F51" s="3">
        <f t="shared" si="4"/>
        <v>10</v>
      </c>
      <c r="G51" s="3" t="str">
        <f t="shared" si="8"/>
        <v>Alfred Morris</v>
      </c>
      <c r="H51" s="3">
        <f t="shared" si="5"/>
        <v>9.1</v>
      </c>
      <c r="I51" s="3">
        <f t="shared" si="6"/>
        <v>73</v>
      </c>
      <c r="K51" t="s">
        <v>512</v>
      </c>
      <c r="M51" t="s">
        <v>453</v>
      </c>
      <c r="N51">
        <v>0</v>
      </c>
      <c r="O51">
        <v>0</v>
      </c>
      <c r="P51">
        <v>0</v>
      </c>
      <c r="R51">
        <v>13</v>
      </c>
      <c r="S51">
        <v>68</v>
      </c>
      <c r="T51">
        <v>0</v>
      </c>
      <c r="V51">
        <v>5</v>
      </c>
      <c r="W51">
        <v>23</v>
      </c>
      <c r="X51">
        <v>1</v>
      </c>
      <c r="Y51">
        <v>5</v>
      </c>
      <c r="AA51">
        <v>0</v>
      </c>
      <c r="AB51">
        <v>0</v>
      </c>
      <c r="AC51">
        <v>0</v>
      </c>
      <c r="AE51">
        <v>14</v>
      </c>
      <c r="AG51" s="3" t="str">
        <f t="shared" si="1"/>
        <v>Chris Johnson</v>
      </c>
      <c r="AH51" s="4">
        <f t="shared" si="2"/>
        <v>15.1</v>
      </c>
      <c r="AI51">
        <f t="shared" si="7"/>
        <v>14</v>
      </c>
    </row>
    <row r="52" spans="1:35" x14ac:dyDescent="0.25">
      <c r="A52">
        <v>48</v>
      </c>
      <c r="B52" t="s">
        <v>121</v>
      </c>
      <c r="C52" t="s">
        <v>122</v>
      </c>
      <c r="D52" t="s">
        <v>123</v>
      </c>
      <c r="E52" s="3" t="str">
        <f t="shared" si="3"/>
        <v>QB</v>
      </c>
      <c r="F52" s="3">
        <f t="shared" si="4"/>
        <v>23</v>
      </c>
      <c r="G52" s="3" t="str">
        <f t="shared" si="8"/>
        <v>Ryan Tannehill</v>
      </c>
      <c r="H52" s="3">
        <f t="shared" si="5"/>
        <v>12.920000000000002</v>
      </c>
      <c r="I52" s="3">
        <f t="shared" si="6"/>
        <v>42</v>
      </c>
      <c r="K52" t="s">
        <v>513</v>
      </c>
      <c r="M52" t="s">
        <v>453</v>
      </c>
      <c r="N52">
        <v>0</v>
      </c>
      <c r="O52">
        <v>0</v>
      </c>
      <c r="P52">
        <v>0</v>
      </c>
      <c r="R52">
        <v>11</v>
      </c>
      <c r="S52">
        <v>70</v>
      </c>
      <c r="T52">
        <v>1</v>
      </c>
      <c r="V52">
        <v>5</v>
      </c>
      <c r="W52">
        <v>14</v>
      </c>
      <c r="X52">
        <v>0</v>
      </c>
      <c r="Y52">
        <v>6</v>
      </c>
      <c r="AA52">
        <v>0</v>
      </c>
      <c r="AB52">
        <v>0</v>
      </c>
      <c r="AC52">
        <v>0</v>
      </c>
      <c r="AE52">
        <v>14</v>
      </c>
      <c r="AG52" s="3" t="str">
        <f t="shared" si="1"/>
        <v>Justin Forsett</v>
      </c>
      <c r="AH52" s="4">
        <f t="shared" si="2"/>
        <v>14.4</v>
      </c>
      <c r="AI52">
        <f t="shared" si="7"/>
        <v>14</v>
      </c>
    </row>
    <row r="53" spans="1:35" x14ac:dyDescent="0.25">
      <c r="A53">
        <v>49</v>
      </c>
      <c r="B53" t="s">
        <v>124</v>
      </c>
      <c r="C53" t="s">
        <v>125</v>
      </c>
      <c r="D53" t="s">
        <v>40</v>
      </c>
      <c r="E53" s="3" t="str">
        <f t="shared" si="3"/>
        <v>QB</v>
      </c>
      <c r="F53" s="3">
        <f t="shared" si="4"/>
        <v>24</v>
      </c>
      <c r="G53" s="3" t="str">
        <f t="shared" si="8"/>
        <v>Matt Cassel</v>
      </c>
      <c r="H53" s="3">
        <f t="shared" si="5"/>
        <v>14.5</v>
      </c>
      <c r="I53" s="3">
        <f t="shared" si="6"/>
        <v>32</v>
      </c>
      <c r="K53" t="s">
        <v>514</v>
      </c>
      <c r="M53" t="s">
        <v>515</v>
      </c>
      <c r="N53">
        <v>322</v>
      </c>
      <c r="O53">
        <v>2</v>
      </c>
      <c r="P53">
        <v>1</v>
      </c>
      <c r="R53">
        <v>0</v>
      </c>
      <c r="S53">
        <v>0</v>
      </c>
      <c r="T53">
        <v>0</v>
      </c>
      <c r="V53">
        <v>0</v>
      </c>
      <c r="W53">
        <v>0</v>
      </c>
      <c r="X53">
        <v>0</v>
      </c>
      <c r="Y53">
        <v>0</v>
      </c>
      <c r="AA53">
        <v>0</v>
      </c>
      <c r="AB53">
        <v>2</v>
      </c>
      <c r="AC53">
        <v>0</v>
      </c>
      <c r="AE53">
        <v>14</v>
      </c>
      <c r="AG53" s="3" t="str">
        <f t="shared" si="1"/>
        <v>Nick Foles</v>
      </c>
      <c r="AH53" s="4">
        <f t="shared" si="2"/>
        <v>14.880000000000003</v>
      </c>
      <c r="AI53">
        <f t="shared" si="7"/>
        <v>14</v>
      </c>
    </row>
    <row r="54" spans="1:35" x14ac:dyDescent="0.25">
      <c r="A54">
        <v>50</v>
      </c>
      <c r="B54" t="s">
        <v>126</v>
      </c>
      <c r="C54" t="s">
        <v>127</v>
      </c>
      <c r="D54" t="s">
        <v>128</v>
      </c>
      <c r="E54" s="3" t="str">
        <f t="shared" si="3"/>
        <v>QB</v>
      </c>
      <c r="F54" s="3">
        <f t="shared" si="4"/>
        <v>25</v>
      </c>
      <c r="G54" s="3" t="str">
        <f t="shared" si="8"/>
        <v>Derek Carr</v>
      </c>
      <c r="H54" s="3">
        <f t="shared" si="5"/>
        <v>13.94</v>
      </c>
      <c r="I54" s="3">
        <f t="shared" si="6"/>
        <v>36</v>
      </c>
      <c r="K54" t="s">
        <v>516</v>
      </c>
      <c r="M54" t="s">
        <v>453</v>
      </c>
      <c r="N54">
        <v>0</v>
      </c>
      <c r="O54">
        <v>0</v>
      </c>
      <c r="P54">
        <v>0</v>
      </c>
      <c r="R54">
        <v>0</v>
      </c>
      <c r="S54">
        <v>0</v>
      </c>
      <c r="T54">
        <v>0</v>
      </c>
      <c r="V54">
        <v>4</v>
      </c>
      <c r="W54">
        <v>89</v>
      </c>
      <c r="X54">
        <v>1</v>
      </c>
      <c r="Y54">
        <v>5</v>
      </c>
      <c r="AA54">
        <v>0</v>
      </c>
      <c r="AB54">
        <v>0</v>
      </c>
      <c r="AC54">
        <v>0</v>
      </c>
      <c r="AE54">
        <v>14</v>
      </c>
      <c r="AG54" s="3" t="str">
        <f t="shared" si="1"/>
        <v>DeAndre Hopkins</v>
      </c>
      <c r="AH54" s="4">
        <f t="shared" si="2"/>
        <v>14.9</v>
      </c>
      <c r="AI54">
        <f t="shared" si="7"/>
        <v>14</v>
      </c>
    </row>
    <row r="55" spans="1:35" x14ac:dyDescent="0.25">
      <c r="A55">
        <v>51</v>
      </c>
      <c r="B55" t="s">
        <v>129</v>
      </c>
      <c r="C55" t="s">
        <v>130</v>
      </c>
      <c r="D55" t="s">
        <v>84</v>
      </c>
      <c r="E55" s="3" t="str">
        <f t="shared" si="3"/>
        <v>RB</v>
      </c>
      <c r="F55" s="3">
        <f t="shared" si="4"/>
        <v>11</v>
      </c>
      <c r="G55" s="3" t="str">
        <f t="shared" si="8"/>
        <v>Le'Veon Bell</v>
      </c>
      <c r="H55" s="3">
        <f t="shared" si="5"/>
        <v>25.7</v>
      </c>
      <c r="I55" s="3">
        <f t="shared" si="6"/>
        <v>6</v>
      </c>
      <c r="K55" t="s">
        <v>517</v>
      </c>
      <c r="M55" t="s">
        <v>453</v>
      </c>
      <c r="N55">
        <v>0</v>
      </c>
      <c r="O55">
        <v>0</v>
      </c>
      <c r="P55">
        <v>0</v>
      </c>
      <c r="R55">
        <v>1</v>
      </c>
      <c r="S55">
        <v>18</v>
      </c>
      <c r="T55">
        <v>0</v>
      </c>
      <c r="V55">
        <v>7</v>
      </c>
      <c r="W55">
        <v>77</v>
      </c>
      <c r="X55">
        <v>1</v>
      </c>
      <c r="Y55">
        <v>8</v>
      </c>
      <c r="AA55">
        <v>0</v>
      </c>
      <c r="AB55">
        <v>0</v>
      </c>
      <c r="AC55">
        <v>0</v>
      </c>
      <c r="AE55">
        <v>14</v>
      </c>
      <c r="AG55" s="3" t="str">
        <f t="shared" si="1"/>
        <v>Brandin Cooks</v>
      </c>
      <c r="AH55" s="4">
        <f t="shared" si="2"/>
        <v>15.5</v>
      </c>
      <c r="AI55">
        <f t="shared" si="7"/>
        <v>14</v>
      </c>
    </row>
    <row r="56" spans="1:35" x14ac:dyDescent="0.25">
      <c r="A56">
        <v>52</v>
      </c>
      <c r="B56" t="s">
        <v>131</v>
      </c>
      <c r="C56" t="s">
        <v>132</v>
      </c>
      <c r="D56" t="s">
        <v>43</v>
      </c>
      <c r="E56" s="3" t="str">
        <f t="shared" si="3"/>
        <v>RB</v>
      </c>
      <c r="F56" s="3">
        <f t="shared" si="4"/>
        <v>12</v>
      </c>
      <c r="G56" s="3" t="str">
        <f t="shared" si="8"/>
        <v>Shane Vereen</v>
      </c>
      <c r="H56" s="3">
        <f t="shared" si="5"/>
        <v>13.1</v>
      </c>
      <c r="I56" s="3">
        <f t="shared" si="6"/>
        <v>40</v>
      </c>
      <c r="K56" t="s">
        <v>518</v>
      </c>
      <c r="M56" t="s">
        <v>519</v>
      </c>
      <c r="N56">
        <v>151</v>
      </c>
      <c r="O56">
        <v>2</v>
      </c>
      <c r="P56">
        <v>0</v>
      </c>
      <c r="R56">
        <v>1</v>
      </c>
      <c r="S56">
        <v>-1</v>
      </c>
      <c r="T56">
        <v>0</v>
      </c>
      <c r="V56">
        <v>0</v>
      </c>
      <c r="W56">
        <v>0</v>
      </c>
      <c r="X56">
        <v>0</v>
      </c>
      <c r="Y56">
        <v>0</v>
      </c>
      <c r="AA56">
        <v>0</v>
      </c>
      <c r="AB56">
        <v>0</v>
      </c>
      <c r="AC56">
        <v>0</v>
      </c>
      <c r="AE56">
        <v>14</v>
      </c>
      <c r="AG56" s="3" t="str">
        <f t="shared" si="1"/>
        <v>Derek Carr</v>
      </c>
      <c r="AH56" s="4">
        <f t="shared" si="2"/>
        <v>13.94</v>
      </c>
      <c r="AI56">
        <f t="shared" si="7"/>
        <v>14</v>
      </c>
    </row>
    <row r="57" spans="1:35" x14ac:dyDescent="0.25">
      <c r="A57">
        <v>53</v>
      </c>
      <c r="B57" t="s">
        <v>133</v>
      </c>
      <c r="C57" t="s">
        <v>134</v>
      </c>
      <c r="D57" t="s">
        <v>46</v>
      </c>
      <c r="E57" s="3" t="str">
        <f t="shared" si="3"/>
        <v>WR</v>
      </c>
      <c r="F57" s="3">
        <f t="shared" si="4"/>
        <v>13</v>
      </c>
      <c r="G57" s="3" t="str">
        <f t="shared" si="8"/>
        <v>Michael Floyd</v>
      </c>
      <c r="H57" s="3">
        <f t="shared" si="5"/>
        <v>12.1</v>
      </c>
      <c r="I57" s="3">
        <f t="shared" si="6"/>
        <v>47</v>
      </c>
      <c r="K57" t="s">
        <v>520</v>
      </c>
      <c r="M57" t="s">
        <v>453</v>
      </c>
      <c r="N57">
        <v>0</v>
      </c>
      <c r="O57">
        <v>0</v>
      </c>
      <c r="P57">
        <v>0</v>
      </c>
      <c r="R57">
        <v>0</v>
      </c>
      <c r="S57">
        <v>0</v>
      </c>
      <c r="T57">
        <v>0</v>
      </c>
      <c r="V57">
        <v>0</v>
      </c>
      <c r="W57">
        <v>0</v>
      </c>
      <c r="X57">
        <v>0</v>
      </c>
      <c r="Y57">
        <v>0</v>
      </c>
      <c r="AA57">
        <v>0</v>
      </c>
      <c r="AB57">
        <v>0</v>
      </c>
      <c r="AC57">
        <v>1</v>
      </c>
      <c r="AE57">
        <v>14</v>
      </c>
      <c r="AG57" s="3" t="str">
        <f t="shared" si="1"/>
        <v>Eagles</v>
      </c>
      <c r="AH57" s="4">
        <f t="shared" si="2"/>
        <v>14</v>
      </c>
      <c r="AI57">
        <f t="shared" si="7"/>
        <v>14</v>
      </c>
    </row>
    <row r="58" spans="1:35" x14ac:dyDescent="0.25">
      <c r="A58">
        <v>54</v>
      </c>
      <c r="B58" t="s">
        <v>135</v>
      </c>
      <c r="C58" t="s">
        <v>136</v>
      </c>
      <c r="D58" t="s">
        <v>137</v>
      </c>
      <c r="E58" s="3" t="str">
        <f t="shared" si="3"/>
        <v>RB</v>
      </c>
      <c r="F58" s="3">
        <f t="shared" si="4"/>
        <v>13</v>
      </c>
      <c r="G58" s="3" t="str">
        <f t="shared" si="8"/>
        <v>Ben Tate</v>
      </c>
      <c r="H58" s="3">
        <f t="shared" si="5"/>
        <v>4.0999999999999996</v>
      </c>
      <c r="I58" s="3">
        <f t="shared" si="6"/>
        <v>108</v>
      </c>
      <c r="K58" t="s">
        <v>521</v>
      </c>
      <c r="M58" t="s">
        <v>522</v>
      </c>
      <c r="N58">
        <v>183</v>
      </c>
      <c r="O58">
        <v>2</v>
      </c>
      <c r="P58">
        <v>2</v>
      </c>
      <c r="R58">
        <v>3</v>
      </c>
      <c r="S58">
        <v>27</v>
      </c>
      <c r="T58">
        <v>0</v>
      </c>
      <c r="V58">
        <v>0</v>
      </c>
      <c r="W58">
        <v>0</v>
      </c>
      <c r="X58">
        <v>0</v>
      </c>
      <c r="Y58">
        <v>0</v>
      </c>
      <c r="AA58">
        <v>0</v>
      </c>
      <c r="AB58">
        <v>0</v>
      </c>
      <c r="AC58">
        <v>0</v>
      </c>
      <c r="AE58">
        <v>13</v>
      </c>
      <c r="AG58" s="3" t="str">
        <f t="shared" si="1"/>
        <v>Josh McCown</v>
      </c>
      <c r="AH58" s="4">
        <f t="shared" si="2"/>
        <v>14.02</v>
      </c>
      <c r="AI58">
        <f t="shared" si="7"/>
        <v>13</v>
      </c>
    </row>
    <row r="59" spans="1:35" x14ac:dyDescent="0.25">
      <c r="A59">
        <v>55</v>
      </c>
      <c r="B59" t="s">
        <v>138</v>
      </c>
      <c r="C59" t="s">
        <v>139</v>
      </c>
      <c r="D59" t="s">
        <v>23</v>
      </c>
      <c r="E59" s="3" t="str">
        <f t="shared" si="3"/>
        <v>TE</v>
      </c>
      <c r="F59" s="3">
        <f t="shared" si="4"/>
        <v>4</v>
      </c>
      <c r="G59" s="3" t="str">
        <f t="shared" si="8"/>
        <v>Vernon Davis</v>
      </c>
      <c r="H59" s="3">
        <f t="shared" si="5"/>
        <v>16.399999999999999</v>
      </c>
      <c r="I59" s="3">
        <f t="shared" si="6"/>
        <v>22</v>
      </c>
      <c r="K59" t="s">
        <v>523</v>
      </c>
      <c r="M59" t="s">
        <v>453</v>
      </c>
      <c r="N59">
        <v>0</v>
      </c>
      <c r="O59">
        <v>0</v>
      </c>
      <c r="P59">
        <v>0</v>
      </c>
      <c r="R59">
        <v>0</v>
      </c>
      <c r="S59">
        <v>0</v>
      </c>
      <c r="T59">
        <v>0</v>
      </c>
      <c r="V59">
        <v>5</v>
      </c>
      <c r="W59">
        <v>72</v>
      </c>
      <c r="X59">
        <v>1</v>
      </c>
      <c r="Y59">
        <v>7</v>
      </c>
      <c r="AA59">
        <v>0</v>
      </c>
      <c r="AB59">
        <v>0</v>
      </c>
      <c r="AC59">
        <v>0</v>
      </c>
      <c r="AE59">
        <v>13</v>
      </c>
      <c r="AG59" s="3" t="str">
        <f t="shared" si="1"/>
        <v>Roddy White</v>
      </c>
      <c r="AH59" s="4">
        <f t="shared" si="2"/>
        <v>13.2</v>
      </c>
      <c r="AI59">
        <f t="shared" si="7"/>
        <v>13</v>
      </c>
    </row>
    <row r="60" spans="1:35" x14ac:dyDescent="0.25">
      <c r="A60">
        <v>56</v>
      </c>
      <c r="B60" t="s">
        <v>140</v>
      </c>
      <c r="C60" t="s">
        <v>141</v>
      </c>
      <c r="D60" t="s">
        <v>40</v>
      </c>
      <c r="E60" s="3" t="str">
        <f t="shared" si="3"/>
        <v>WR</v>
      </c>
      <c r="F60" s="3">
        <f t="shared" si="4"/>
        <v>14</v>
      </c>
      <c r="G60" s="3" t="str">
        <f t="shared" si="8"/>
        <v>Cordarrelle Patterson</v>
      </c>
      <c r="H60" s="3">
        <f t="shared" si="5"/>
        <v>18.8</v>
      </c>
      <c r="I60" s="3">
        <f t="shared" si="6"/>
        <v>12</v>
      </c>
      <c r="K60" t="s">
        <v>524</v>
      </c>
      <c r="M60" t="s">
        <v>525</v>
      </c>
      <c r="N60">
        <v>206</v>
      </c>
      <c r="O60">
        <v>1</v>
      </c>
      <c r="P60">
        <v>0</v>
      </c>
      <c r="R60">
        <v>4</v>
      </c>
      <c r="S60">
        <v>10</v>
      </c>
      <c r="T60">
        <v>0</v>
      </c>
      <c r="V60">
        <v>0</v>
      </c>
      <c r="W60">
        <v>0</v>
      </c>
      <c r="X60">
        <v>0</v>
      </c>
      <c r="Y60">
        <v>0</v>
      </c>
      <c r="AA60">
        <v>0</v>
      </c>
      <c r="AB60">
        <v>0</v>
      </c>
      <c r="AC60">
        <v>0</v>
      </c>
      <c r="AE60">
        <v>13</v>
      </c>
      <c r="AG60" s="3" t="str">
        <f t="shared" si="1"/>
        <v>Ryan Fitzpatrick</v>
      </c>
      <c r="AH60" s="4">
        <f t="shared" si="2"/>
        <v>13.24</v>
      </c>
      <c r="AI60">
        <f t="shared" si="7"/>
        <v>13</v>
      </c>
    </row>
    <row r="61" spans="1:35" x14ac:dyDescent="0.25">
      <c r="A61">
        <v>57</v>
      </c>
      <c r="B61" t="s">
        <v>142</v>
      </c>
      <c r="C61" t="s">
        <v>143</v>
      </c>
      <c r="D61" t="s">
        <v>144</v>
      </c>
      <c r="E61" s="3" t="str">
        <f t="shared" si="3"/>
        <v>WR</v>
      </c>
      <c r="F61" s="3">
        <f t="shared" si="4"/>
        <v>15</v>
      </c>
      <c r="G61" s="3" t="str">
        <f t="shared" si="8"/>
        <v>Vincent Jackson</v>
      </c>
      <c r="H61" s="3">
        <f t="shared" si="5"/>
        <v>3.6</v>
      </c>
      <c r="I61" s="3">
        <f t="shared" si="6"/>
        <v>114</v>
      </c>
      <c r="K61" t="s">
        <v>526</v>
      </c>
      <c r="M61" t="s">
        <v>453</v>
      </c>
      <c r="N61">
        <v>0</v>
      </c>
      <c r="O61">
        <v>0</v>
      </c>
      <c r="P61">
        <v>0</v>
      </c>
      <c r="R61">
        <v>0</v>
      </c>
      <c r="S61">
        <v>0</v>
      </c>
      <c r="T61">
        <v>0</v>
      </c>
      <c r="V61">
        <v>0</v>
      </c>
      <c r="W61">
        <v>0</v>
      </c>
      <c r="X61">
        <v>0</v>
      </c>
      <c r="Y61">
        <v>0</v>
      </c>
      <c r="AA61">
        <v>0</v>
      </c>
      <c r="AB61">
        <v>0</v>
      </c>
      <c r="AC61">
        <v>0</v>
      </c>
      <c r="AE61">
        <v>13</v>
      </c>
      <c r="AG61" s="3" t="str">
        <f t="shared" si="1"/>
        <v>Shaun Suisham</v>
      </c>
      <c r="AH61" s="4">
        <f t="shared" si="2"/>
        <v>0</v>
      </c>
      <c r="AI61">
        <f t="shared" si="7"/>
        <v>13</v>
      </c>
    </row>
    <row r="62" spans="1:35" x14ac:dyDescent="0.25">
      <c r="A62">
        <v>58</v>
      </c>
      <c r="B62" t="s">
        <v>145</v>
      </c>
      <c r="C62" t="s">
        <v>146</v>
      </c>
      <c r="D62" t="s">
        <v>144</v>
      </c>
      <c r="E62" s="3" t="str">
        <f t="shared" si="3"/>
        <v>RB</v>
      </c>
      <c r="F62" s="3">
        <f t="shared" si="4"/>
        <v>14</v>
      </c>
      <c r="G62" s="3" t="str">
        <f t="shared" si="8"/>
        <v>Doug Martin</v>
      </c>
      <c r="H62" s="6">
        <v>1.6</v>
      </c>
      <c r="I62" s="3">
        <f t="shared" si="6"/>
        <v>135</v>
      </c>
      <c r="K62" t="s">
        <v>527</v>
      </c>
      <c r="M62" t="s">
        <v>453</v>
      </c>
      <c r="N62">
        <v>0</v>
      </c>
      <c r="O62">
        <v>0</v>
      </c>
      <c r="P62">
        <v>0</v>
      </c>
      <c r="R62">
        <v>0</v>
      </c>
      <c r="S62">
        <v>0</v>
      </c>
      <c r="T62">
        <v>0</v>
      </c>
      <c r="V62">
        <v>8</v>
      </c>
      <c r="W62">
        <v>70</v>
      </c>
      <c r="X62">
        <v>1</v>
      </c>
      <c r="Y62">
        <v>10</v>
      </c>
      <c r="AA62">
        <v>0</v>
      </c>
      <c r="AB62">
        <v>0</v>
      </c>
      <c r="AC62">
        <v>0</v>
      </c>
      <c r="AE62">
        <v>13</v>
      </c>
      <c r="AG62" s="3" t="str">
        <f t="shared" si="1"/>
        <v>Martellus Bennett</v>
      </c>
      <c r="AH62" s="4">
        <f t="shared" si="2"/>
        <v>13</v>
      </c>
      <c r="AI62">
        <f t="shared" si="7"/>
        <v>13</v>
      </c>
    </row>
    <row r="63" spans="1:35" x14ac:dyDescent="0.25">
      <c r="A63">
        <v>59</v>
      </c>
      <c r="B63" t="s">
        <v>147</v>
      </c>
      <c r="C63" t="s">
        <v>148</v>
      </c>
      <c r="D63" t="s">
        <v>149</v>
      </c>
      <c r="E63" s="3" t="str">
        <f t="shared" si="3"/>
        <v>RB</v>
      </c>
      <c r="F63" s="3">
        <f t="shared" si="4"/>
        <v>15</v>
      </c>
      <c r="G63" s="3" t="str">
        <f t="shared" si="8"/>
        <v>Toby Gerhart</v>
      </c>
      <c r="H63" s="3">
        <f t="shared" si="5"/>
        <v>5.7</v>
      </c>
      <c r="I63" s="3">
        <f t="shared" si="6"/>
        <v>97</v>
      </c>
      <c r="K63" t="s">
        <v>528</v>
      </c>
      <c r="M63" t="s">
        <v>453</v>
      </c>
      <c r="N63">
        <v>0</v>
      </c>
      <c r="O63">
        <v>0</v>
      </c>
      <c r="P63">
        <v>0</v>
      </c>
      <c r="R63">
        <v>0</v>
      </c>
      <c r="S63">
        <v>0</v>
      </c>
      <c r="T63">
        <v>0</v>
      </c>
      <c r="V63">
        <v>0</v>
      </c>
      <c r="W63">
        <v>0</v>
      </c>
      <c r="X63">
        <v>0</v>
      </c>
      <c r="Y63">
        <v>0</v>
      </c>
      <c r="AA63">
        <v>0</v>
      </c>
      <c r="AB63">
        <v>0</v>
      </c>
      <c r="AC63">
        <v>0</v>
      </c>
      <c r="AE63">
        <v>13</v>
      </c>
      <c r="AG63" s="3" t="str">
        <f t="shared" si="1"/>
        <v>Dan Carpenter</v>
      </c>
      <c r="AH63" s="4">
        <f t="shared" si="2"/>
        <v>0</v>
      </c>
      <c r="AI63">
        <f t="shared" si="7"/>
        <v>13</v>
      </c>
    </row>
    <row r="64" spans="1:35" x14ac:dyDescent="0.25">
      <c r="A64">
        <v>60</v>
      </c>
      <c r="B64" t="s">
        <v>150</v>
      </c>
      <c r="C64" t="s">
        <v>151</v>
      </c>
      <c r="D64" t="s">
        <v>81</v>
      </c>
      <c r="E64" s="3" t="str">
        <f t="shared" si="3"/>
        <v>RB</v>
      </c>
      <c r="F64" s="3">
        <f t="shared" si="4"/>
        <v>16</v>
      </c>
      <c r="G64" s="3" t="str">
        <f t="shared" si="8"/>
        <v>Zac Stacy</v>
      </c>
      <c r="H64" s="3">
        <f t="shared" si="5"/>
        <v>5.0999999999999996</v>
      </c>
      <c r="I64" s="3">
        <f t="shared" si="6"/>
        <v>101</v>
      </c>
      <c r="K64" t="s">
        <v>529</v>
      </c>
      <c r="M64" t="s">
        <v>530</v>
      </c>
      <c r="N64">
        <v>230</v>
      </c>
      <c r="O64">
        <v>1</v>
      </c>
      <c r="P64">
        <v>0</v>
      </c>
      <c r="R64">
        <v>1</v>
      </c>
      <c r="S64">
        <v>-2</v>
      </c>
      <c r="T64">
        <v>0</v>
      </c>
      <c r="V64">
        <v>0</v>
      </c>
      <c r="W64">
        <v>0</v>
      </c>
      <c r="X64">
        <v>0</v>
      </c>
      <c r="Y64">
        <v>0</v>
      </c>
      <c r="AA64">
        <v>0</v>
      </c>
      <c r="AB64">
        <v>0</v>
      </c>
      <c r="AC64">
        <v>0</v>
      </c>
      <c r="AE64">
        <v>13</v>
      </c>
      <c r="AG64" s="3" t="str">
        <f t="shared" si="1"/>
        <v>Brian Hoyer</v>
      </c>
      <c r="AH64" s="4">
        <f t="shared" si="2"/>
        <v>13.000000000000002</v>
      </c>
      <c r="AI64">
        <f t="shared" si="7"/>
        <v>13</v>
      </c>
    </row>
    <row r="65" spans="1:35" x14ac:dyDescent="0.25">
      <c r="A65">
        <v>61</v>
      </c>
      <c r="B65" t="s">
        <v>152</v>
      </c>
      <c r="C65" t="s">
        <v>153</v>
      </c>
      <c r="D65" t="s">
        <v>9</v>
      </c>
      <c r="E65" s="3" t="str">
        <f t="shared" si="3"/>
        <v>WR</v>
      </c>
      <c r="F65" s="3">
        <f t="shared" si="4"/>
        <v>16</v>
      </c>
      <c r="G65" s="3" t="str">
        <f t="shared" si="8"/>
        <v>Marques Colston</v>
      </c>
      <c r="H65" s="3">
        <f t="shared" si="5"/>
        <v>9</v>
      </c>
      <c r="I65" s="3">
        <f t="shared" si="6"/>
        <v>74</v>
      </c>
      <c r="K65" t="s">
        <v>531</v>
      </c>
      <c r="M65" t="s">
        <v>532</v>
      </c>
      <c r="N65">
        <v>178</v>
      </c>
      <c r="O65">
        <v>2</v>
      </c>
      <c r="P65">
        <v>1</v>
      </c>
      <c r="R65">
        <v>3</v>
      </c>
      <c r="S65">
        <v>-2</v>
      </c>
      <c r="T65">
        <v>0</v>
      </c>
      <c r="V65">
        <v>0</v>
      </c>
      <c r="W65">
        <v>0</v>
      </c>
      <c r="X65">
        <v>0</v>
      </c>
      <c r="Y65">
        <v>0</v>
      </c>
      <c r="AA65">
        <v>0</v>
      </c>
      <c r="AB65">
        <v>0</v>
      </c>
      <c r="AC65">
        <v>0</v>
      </c>
      <c r="AE65">
        <v>13</v>
      </c>
      <c r="AG65" s="3" t="str">
        <f t="shared" si="1"/>
        <v>Ryan Tannehill</v>
      </c>
      <c r="AH65" s="4">
        <f t="shared" si="2"/>
        <v>12.920000000000002</v>
      </c>
      <c r="AI65">
        <f t="shared" si="7"/>
        <v>13</v>
      </c>
    </row>
    <row r="66" spans="1:35" x14ac:dyDescent="0.25">
      <c r="A66">
        <v>62</v>
      </c>
      <c r="B66" t="s">
        <v>154</v>
      </c>
      <c r="C66" t="s">
        <v>155</v>
      </c>
      <c r="D66" t="s">
        <v>32</v>
      </c>
      <c r="E66" s="3" t="str">
        <f t="shared" si="3"/>
        <v>WR</v>
      </c>
      <c r="F66" s="3">
        <f t="shared" si="4"/>
        <v>17</v>
      </c>
      <c r="G66" s="3" t="str">
        <f t="shared" si="8"/>
        <v>Roddy White</v>
      </c>
      <c r="H66" s="3">
        <f t="shared" si="5"/>
        <v>13.2</v>
      </c>
      <c r="I66" s="3">
        <f t="shared" si="6"/>
        <v>39</v>
      </c>
      <c r="K66" t="s">
        <v>533</v>
      </c>
      <c r="M66" t="s">
        <v>453</v>
      </c>
      <c r="N66">
        <v>0</v>
      </c>
      <c r="O66">
        <v>0</v>
      </c>
      <c r="P66">
        <v>0</v>
      </c>
      <c r="R66">
        <v>0</v>
      </c>
      <c r="S66">
        <v>0</v>
      </c>
      <c r="T66">
        <v>0</v>
      </c>
      <c r="V66">
        <v>0</v>
      </c>
      <c r="W66">
        <v>0</v>
      </c>
      <c r="X66">
        <v>0</v>
      </c>
      <c r="Y66">
        <v>0</v>
      </c>
      <c r="AA66">
        <v>0</v>
      </c>
      <c r="AB66">
        <v>0</v>
      </c>
      <c r="AC66">
        <v>0</v>
      </c>
      <c r="AE66">
        <v>13</v>
      </c>
      <c r="AG66" s="3" t="str">
        <f t="shared" si="1"/>
        <v>Blair Walsh</v>
      </c>
      <c r="AH66" s="4">
        <f t="shared" si="2"/>
        <v>0</v>
      </c>
      <c r="AI66">
        <f t="shared" si="7"/>
        <v>13</v>
      </c>
    </row>
    <row r="67" spans="1:35" x14ac:dyDescent="0.25">
      <c r="A67">
        <v>63</v>
      </c>
      <c r="B67" t="s">
        <v>156</v>
      </c>
      <c r="C67" t="s">
        <v>157</v>
      </c>
      <c r="D67" t="s">
        <v>60</v>
      </c>
      <c r="E67" s="3" t="str">
        <f t="shared" si="3"/>
        <v>WR</v>
      </c>
      <c r="F67" s="3">
        <f t="shared" si="4"/>
        <v>18</v>
      </c>
      <c r="G67" s="3" t="str">
        <f t="shared" si="8"/>
        <v>Keenan Allen</v>
      </c>
      <c r="H67" s="3">
        <f t="shared" si="5"/>
        <v>3.7</v>
      </c>
      <c r="I67" s="3">
        <f t="shared" si="6"/>
        <v>110</v>
      </c>
      <c r="K67" t="s">
        <v>534</v>
      </c>
      <c r="M67" t="s">
        <v>453</v>
      </c>
      <c r="N67">
        <v>0</v>
      </c>
      <c r="O67">
        <v>0</v>
      </c>
      <c r="P67">
        <v>0</v>
      </c>
      <c r="R67">
        <v>23</v>
      </c>
      <c r="S67">
        <v>67</v>
      </c>
      <c r="T67">
        <v>1</v>
      </c>
      <c r="V67">
        <v>2</v>
      </c>
      <c r="W67">
        <v>16</v>
      </c>
      <c r="X67">
        <v>0</v>
      </c>
      <c r="Y67">
        <v>2</v>
      </c>
      <c r="AA67">
        <v>0</v>
      </c>
      <c r="AB67">
        <v>0</v>
      </c>
      <c r="AC67">
        <v>0</v>
      </c>
      <c r="AE67">
        <v>13</v>
      </c>
      <c r="AG67" s="3" t="str">
        <f t="shared" si="1"/>
        <v>Montee Ball</v>
      </c>
      <c r="AH67" s="4">
        <f t="shared" si="2"/>
        <v>14.299999999999999</v>
      </c>
      <c r="AI67">
        <f t="shared" si="7"/>
        <v>13</v>
      </c>
    </row>
    <row r="68" spans="1:35" x14ac:dyDescent="0.25">
      <c r="A68">
        <v>64</v>
      </c>
      <c r="B68" t="s">
        <v>158</v>
      </c>
      <c r="C68" t="s">
        <v>159</v>
      </c>
      <c r="D68" t="s">
        <v>90</v>
      </c>
      <c r="E68" s="3" t="str">
        <f t="shared" si="3"/>
        <v>WR</v>
      </c>
      <c r="F68" s="3">
        <f t="shared" si="4"/>
        <v>19</v>
      </c>
      <c r="G68" s="3" t="str">
        <f t="shared" si="8"/>
        <v>Torrey Smith</v>
      </c>
      <c r="H68" s="3">
        <f t="shared" si="5"/>
        <v>5</v>
      </c>
      <c r="I68" s="3">
        <f t="shared" si="6"/>
        <v>104</v>
      </c>
      <c r="K68" t="s">
        <v>535</v>
      </c>
      <c r="M68" t="s">
        <v>453</v>
      </c>
      <c r="N68">
        <v>0</v>
      </c>
      <c r="O68">
        <v>0</v>
      </c>
      <c r="P68">
        <v>0</v>
      </c>
      <c r="R68">
        <v>0</v>
      </c>
      <c r="S68">
        <v>0</v>
      </c>
      <c r="T68">
        <v>0</v>
      </c>
      <c r="V68">
        <v>3</v>
      </c>
      <c r="W68">
        <v>77</v>
      </c>
      <c r="X68">
        <v>1</v>
      </c>
      <c r="Y68">
        <v>4</v>
      </c>
      <c r="AA68">
        <v>0</v>
      </c>
      <c r="AB68">
        <v>0</v>
      </c>
      <c r="AC68">
        <v>0</v>
      </c>
      <c r="AE68">
        <v>13</v>
      </c>
      <c r="AG68" s="3" t="str">
        <f t="shared" si="1"/>
        <v>Zach Ertz</v>
      </c>
      <c r="AH68" s="4">
        <f t="shared" si="2"/>
        <v>13.7</v>
      </c>
      <c r="AI68">
        <f t="shared" si="7"/>
        <v>13</v>
      </c>
    </row>
    <row r="69" spans="1:35" x14ac:dyDescent="0.25">
      <c r="A69">
        <v>65</v>
      </c>
      <c r="B69" t="s">
        <v>160</v>
      </c>
      <c r="C69" t="s">
        <v>161</v>
      </c>
      <c r="D69" t="s">
        <v>32</v>
      </c>
      <c r="E69" s="3" t="str">
        <f t="shared" si="3"/>
        <v>RB</v>
      </c>
      <c r="F69" s="3">
        <f t="shared" si="4"/>
        <v>17</v>
      </c>
      <c r="G69" s="3" t="str">
        <f t="shared" ref="G69:G100" si="9">IF(ISERROR(FIND(",",B69)),RIGHT(B69,LEN(B69)-FIND(" ",B69)),LEFT(B69,FIND(",",B69)-1))</f>
        <v>Steven Jackson</v>
      </c>
      <c r="H69" s="3">
        <f t="shared" si="5"/>
        <v>5.2</v>
      </c>
      <c r="I69" s="3">
        <f t="shared" si="6"/>
        <v>100</v>
      </c>
      <c r="K69" t="s">
        <v>536</v>
      </c>
      <c r="M69" t="s">
        <v>453</v>
      </c>
      <c r="N69">
        <v>0</v>
      </c>
      <c r="O69">
        <v>0</v>
      </c>
      <c r="P69">
        <v>0</v>
      </c>
      <c r="R69">
        <v>0</v>
      </c>
      <c r="S69">
        <v>0</v>
      </c>
      <c r="T69">
        <v>0</v>
      </c>
      <c r="V69">
        <v>0</v>
      </c>
      <c r="W69">
        <v>0</v>
      </c>
      <c r="X69">
        <v>0</v>
      </c>
      <c r="Y69">
        <v>0</v>
      </c>
      <c r="AA69">
        <v>0</v>
      </c>
      <c r="AB69">
        <v>0</v>
      </c>
      <c r="AC69">
        <v>0</v>
      </c>
      <c r="AE69">
        <v>12</v>
      </c>
      <c r="AG69" s="3" t="str">
        <f t="shared" ref="AG69:AG132" si="10">IF(ISERROR(FIND(",",K69)),LEFT(K69,FIND(" ",K69)-1),LEFT(K69,FIND(",",K69)-1))</f>
        <v>Shayne Graham</v>
      </c>
      <c r="AH69" s="4">
        <f t="shared" ref="AH69:AH132" si="11">IF(ISERROR(FIND(",",K69)),AE69,(N69*0.04+4*O69-2*P69+S69/10+6*T69+W69/10+X69*6+AA69*2-AB69*2+AC69*6))</f>
        <v>0</v>
      </c>
      <c r="AI69">
        <f t="shared" si="7"/>
        <v>12</v>
      </c>
    </row>
    <row r="70" spans="1:35" x14ac:dyDescent="0.25">
      <c r="A70">
        <v>66</v>
      </c>
      <c r="B70" t="s">
        <v>162</v>
      </c>
      <c r="C70" t="s">
        <v>163</v>
      </c>
      <c r="D70" t="s">
        <v>164</v>
      </c>
      <c r="E70" s="3" t="str">
        <f t="shared" ref="E70:E133" si="12">IF(LEFT(C70,1)="K","K",IF(LEFT(C70,1)="D","DST",LEFT(C70,2)))</f>
        <v>WR</v>
      </c>
      <c r="F70" s="3">
        <f t="shared" ref="F70:F133" si="13">INT(RIGHT(C70,LEN(C70)-FIND(E70,C70)*LEN(E70)))</f>
        <v>20</v>
      </c>
      <c r="G70" s="3" t="str">
        <f t="shared" si="9"/>
        <v>Victor Cruz</v>
      </c>
      <c r="H70" s="3">
        <f t="shared" ref="H70:H133" si="14">VLOOKUP(G70,$AG$5:$AH$304,2,0)</f>
        <v>2.4</v>
      </c>
      <c r="I70" s="3">
        <f t="shared" ref="I70:I133" si="15">RANK(H70,$H$5:$H$152,0)</f>
        <v>126</v>
      </c>
      <c r="K70" t="s">
        <v>537</v>
      </c>
      <c r="M70" t="s">
        <v>538</v>
      </c>
      <c r="N70">
        <v>238</v>
      </c>
      <c r="O70">
        <v>1</v>
      </c>
      <c r="P70">
        <v>1</v>
      </c>
      <c r="R70">
        <v>2</v>
      </c>
      <c r="S70">
        <v>10</v>
      </c>
      <c r="T70">
        <v>0</v>
      </c>
      <c r="V70">
        <v>0</v>
      </c>
      <c r="W70">
        <v>0</v>
      </c>
      <c r="X70">
        <v>0</v>
      </c>
      <c r="Y70">
        <v>0</v>
      </c>
      <c r="AA70">
        <v>0</v>
      </c>
      <c r="AB70">
        <v>0</v>
      </c>
      <c r="AC70">
        <v>0</v>
      </c>
      <c r="AE70">
        <v>12</v>
      </c>
      <c r="AG70" s="3" t="str">
        <f t="shared" si="10"/>
        <v>Philip Rivers</v>
      </c>
      <c r="AH70" s="4">
        <f t="shared" si="11"/>
        <v>12.52</v>
      </c>
      <c r="AI70">
        <f t="shared" ref="AI70:AI133" si="16">AE70</f>
        <v>12</v>
      </c>
    </row>
    <row r="71" spans="1:35" x14ac:dyDescent="0.25">
      <c r="A71">
        <v>67</v>
      </c>
      <c r="B71" t="s">
        <v>165</v>
      </c>
      <c r="C71" t="s">
        <v>166</v>
      </c>
      <c r="D71" t="s">
        <v>15</v>
      </c>
      <c r="E71" s="3" t="str">
        <f t="shared" si="12"/>
        <v>WR</v>
      </c>
      <c r="F71" s="3">
        <f t="shared" si="13"/>
        <v>21</v>
      </c>
      <c r="G71" s="3" t="str">
        <f t="shared" si="9"/>
        <v>Reggie Wayne</v>
      </c>
      <c r="H71" s="3">
        <f t="shared" si="14"/>
        <v>9.8000000000000007</v>
      </c>
      <c r="I71" s="3">
        <f t="shared" si="15"/>
        <v>65</v>
      </c>
      <c r="K71" t="s">
        <v>539</v>
      </c>
      <c r="M71" t="s">
        <v>453</v>
      </c>
      <c r="N71">
        <v>0</v>
      </c>
      <c r="O71">
        <v>0</v>
      </c>
      <c r="P71">
        <v>0</v>
      </c>
      <c r="R71">
        <v>0</v>
      </c>
      <c r="S71">
        <v>0</v>
      </c>
      <c r="T71">
        <v>0</v>
      </c>
      <c r="V71">
        <v>7</v>
      </c>
      <c r="W71">
        <v>81</v>
      </c>
      <c r="X71">
        <v>1</v>
      </c>
      <c r="Y71">
        <v>11</v>
      </c>
      <c r="AA71">
        <v>0</v>
      </c>
      <c r="AB71">
        <v>1</v>
      </c>
      <c r="AC71">
        <v>0</v>
      </c>
      <c r="AE71">
        <v>12</v>
      </c>
      <c r="AG71" s="3" t="str">
        <f t="shared" si="10"/>
        <v>Mike Wallace</v>
      </c>
      <c r="AH71" s="4">
        <f t="shared" si="11"/>
        <v>12.1</v>
      </c>
      <c r="AI71">
        <f t="shared" si="16"/>
        <v>12</v>
      </c>
    </row>
    <row r="72" spans="1:35" x14ac:dyDescent="0.25">
      <c r="A72">
        <v>68</v>
      </c>
      <c r="B72" t="s">
        <v>167</v>
      </c>
      <c r="C72" t="s">
        <v>168</v>
      </c>
      <c r="D72" t="s">
        <v>29</v>
      </c>
      <c r="E72" s="3" t="str">
        <f t="shared" si="12"/>
        <v>RB</v>
      </c>
      <c r="F72" s="3">
        <f t="shared" si="13"/>
        <v>18</v>
      </c>
      <c r="G72" s="3" t="str">
        <f t="shared" si="9"/>
        <v>Joique Bell</v>
      </c>
      <c r="H72" s="3">
        <f t="shared" si="14"/>
        <v>11.6</v>
      </c>
      <c r="I72" s="3">
        <f t="shared" si="15"/>
        <v>52</v>
      </c>
      <c r="K72" t="s">
        <v>540</v>
      </c>
      <c r="M72" t="s">
        <v>453</v>
      </c>
      <c r="N72">
        <v>0</v>
      </c>
      <c r="O72">
        <v>0</v>
      </c>
      <c r="P72">
        <v>0</v>
      </c>
      <c r="R72">
        <v>15</v>
      </c>
      <c r="S72">
        <v>53</v>
      </c>
      <c r="T72">
        <v>0</v>
      </c>
      <c r="V72">
        <v>3</v>
      </c>
      <c r="W72">
        <v>11</v>
      </c>
      <c r="X72">
        <v>1</v>
      </c>
      <c r="Y72">
        <v>3</v>
      </c>
      <c r="AA72">
        <v>0</v>
      </c>
      <c r="AB72">
        <v>0</v>
      </c>
      <c r="AC72">
        <v>0</v>
      </c>
      <c r="AE72">
        <v>12</v>
      </c>
      <c r="AG72" s="3" t="str">
        <f t="shared" si="10"/>
        <v>C.J. Spiller</v>
      </c>
      <c r="AH72" s="4">
        <f t="shared" si="11"/>
        <v>12.4</v>
      </c>
      <c r="AI72">
        <f t="shared" si="16"/>
        <v>12</v>
      </c>
    </row>
    <row r="73" spans="1:35" x14ac:dyDescent="0.25">
      <c r="A73">
        <v>69</v>
      </c>
      <c r="B73" t="s">
        <v>169</v>
      </c>
      <c r="C73" t="s">
        <v>170</v>
      </c>
      <c r="D73" t="s">
        <v>49</v>
      </c>
      <c r="E73" s="3" t="str">
        <f t="shared" si="12"/>
        <v>WR</v>
      </c>
      <c r="F73" s="3">
        <f t="shared" si="13"/>
        <v>22</v>
      </c>
      <c r="G73" s="3" t="str">
        <f t="shared" si="9"/>
        <v>Pierre Garcon</v>
      </c>
      <c r="H73" s="3">
        <f t="shared" si="14"/>
        <v>7.7</v>
      </c>
      <c r="I73" s="3">
        <f t="shared" si="15"/>
        <v>84</v>
      </c>
      <c r="K73" t="s">
        <v>541</v>
      </c>
      <c r="M73" t="s">
        <v>453</v>
      </c>
      <c r="N73">
        <v>0</v>
      </c>
      <c r="O73">
        <v>0</v>
      </c>
      <c r="P73">
        <v>0</v>
      </c>
      <c r="R73">
        <v>12</v>
      </c>
      <c r="S73">
        <v>40</v>
      </c>
      <c r="T73">
        <v>1</v>
      </c>
      <c r="V73">
        <v>2</v>
      </c>
      <c r="W73">
        <v>20</v>
      </c>
      <c r="X73">
        <v>0</v>
      </c>
      <c r="Y73">
        <v>2</v>
      </c>
      <c r="AA73">
        <v>0</v>
      </c>
      <c r="AB73">
        <v>0</v>
      </c>
      <c r="AC73">
        <v>0</v>
      </c>
      <c r="AE73">
        <v>12</v>
      </c>
      <c r="AG73" s="3" t="str">
        <f t="shared" si="10"/>
        <v>Ryan Mathews</v>
      </c>
      <c r="AH73" s="4">
        <f t="shared" si="11"/>
        <v>12</v>
      </c>
      <c r="AI73">
        <f t="shared" si="16"/>
        <v>12</v>
      </c>
    </row>
    <row r="74" spans="1:35" x14ac:dyDescent="0.25">
      <c r="A74">
        <v>70</v>
      </c>
      <c r="B74" t="s">
        <v>171</v>
      </c>
      <c r="C74" t="s">
        <v>172</v>
      </c>
      <c r="D74" t="s">
        <v>69</v>
      </c>
      <c r="E74" s="3" t="str">
        <f t="shared" si="12"/>
        <v>WR</v>
      </c>
      <c r="F74" s="3">
        <f t="shared" si="13"/>
        <v>23</v>
      </c>
      <c r="G74" s="3" t="str">
        <f t="shared" si="9"/>
        <v>Eric Decker</v>
      </c>
      <c r="H74" s="3">
        <f t="shared" si="14"/>
        <v>7.4</v>
      </c>
      <c r="I74" s="3">
        <f t="shared" si="15"/>
        <v>86</v>
      </c>
      <c r="K74" t="s">
        <v>542</v>
      </c>
      <c r="M74" t="s">
        <v>453</v>
      </c>
      <c r="N74">
        <v>0</v>
      </c>
      <c r="O74">
        <v>0</v>
      </c>
      <c r="P74">
        <v>0</v>
      </c>
      <c r="R74">
        <v>7</v>
      </c>
      <c r="S74">
        <v>36</v>
      </c>
      <c r="T74">
        <v>1</v>
      </c>
      <c r="V74">
        <v>5</v>
      </c>
      <c r="W74">
        <v>35</v>
      </c>
      <c r="X74">
        <v>0</v>
      </c>
      <c r="Y74">
        <v>8</v>
      </c>
      <c r="AA74">
        <v>0</v>
      </c>
      <c r="AB74">
        <v>0</v>
      </c>
      <c r="AC74">
        <v>0</v>
      </c>
      <c r="AE74">
        <v>12</v>
      </c>
      <c r="AG74" s="3" t="str">
        <f t="shared" si="10"/>
        <v>Shane Vereen</v>
      </c>
      <c r="AH74" s="4">
        <f t="shared" si="11"/>
        <v>13.1</v>
      </c>
      <c r="AI74">
        <f t="shared" si="16"/>
        <v>12</v>
      </c>
    </row>
    <row r="75" spans="1:35" x14ac:dyDescent="0.25">
      <c r="A75">
        <v>71</v>
      </c>
      <c r="B75" t="s">
        <v>173</v>
      </c>
      <c r="C75" t="s">
        <v>174</v>
      </c>
      <c r="D75" t="s">
        <v>76</v>
      </c>
      <c r="E75" s="3" t="str">
        <f t="shared" si="12"/>
        <v>WR</v>
      </c>
      <c r="F75" s="3">
        <f t="shared" si="13"/>
        <v>24</v>
      </c>
      <c r="G75" s="3" t="str">
        <f t="shared" si="9"/>
        <v>Kendall Wright</v>
      </c>
      <c r="H75" s="3">
        <f t="shared" si="14"/>
        <v>10.6</v>
      </c>
      <c r="I75" s="3">
        <f t="shared" si="15"/>
        <v>60</v>
      </c>
      <c r="K75" t="s">
        <v>543</v>
      </c>
      <c r="M75" t="s">
        <v>453</v>
      </c>
      <c r="N75">
        <v>0</v>
      </c>
      <c r="O75">
        <v>0</v>
      </c>
      <c r="P75">
        <v>0</v>
      </c>
      <c r="R75">
        <v>0</v>
      </c>
      <c r="S75">
        <v>0</v>
      </c>
      <c r="T75">
        <v>0</v>
      </c>
      <c r="V75">
        <v>4</v>
      </c>
      <c r="W75">
        <v>64</v>
      </c>
      <c r="X75">
        <v>1</v>
      </c>
      <c r="Y75">
        <v>5</v>
      </c>
      <c r="AA75">
        <v>0</v>
      </c>
      <c r="AB75">
        <v>0</v>
      </c>
      <c r="AC75">
        <v>0</v>
      </c>
      <c r="AE75">
        <v>12</v>
      </c>
      <c r="AG75" s="3" t="str">
        <f t="shared" si="10"/>
        <v>Dwayne Allen</v>
      </c>
      <c r="AH75" s="4">
        <f t="shared" si="11"/>
        <v>12.4</v>
      </c>
      <c r="AI75">
        <f t="shared" si="16"/>
        <v>12</v>
      </c>
    </row>
    <row r="76" spans="1:35" x14ac:dyDescent="0.25">
      <c r="A76">
        <v>72</v>
      </c>
      <c r="B76" t="s">
        <v>175</v>
      </c>
      <c r="C76" t="s">
        <v>176</v>
      </c>
      <c r="D76" t="s">
        <v>164</v>
      </c>
      <c r="E76" s="3" t="str">
        <f t="shared" si="12"/>
        <v>RB</v>
      </c>
      <c r="F76" s="3">
        <f t="shared" si="13"/>
        <v>19</v>
      </c>
      <c r="G76" s="3" t="str">
        <f t="shared" si="9"/>
        <v>Rashad Jennings</v>
      </c>
      <c r="H76" s="3">
        <f t="shared" si="14"/>
        <v>15.6</v>
      </c>
      <c r="I76" s="3">
        <f t="shared" si="15"/>
        <v>25</v>
      </c>
      <c r="K76" t="s">
        <v>544</v>
      </c>
      <c r="M76" t="s">
        <v>453</v>
      </c>
      <c r="N76">
        <v>0</v>
      </c>
      <c r="O76">
        <v>0</v>
      </c>
      <c r="P76">
        <v>0</v>
      </c>
      <c r="R76">
        <v>0</v>
      </c>
      <c r="S76">
        <v>0</v>
      </c>
      <c r="T76">
        <v>0</v>
      </c>
      <c r="V76">
        <v>0</v>
      </c>
      <c r="W76">
        <v>0</v>
      </c>
      <c r="X76">
        <v>0</v>
      </c>
      <c r="Y76">
        <v>0</v>
      </c>
      <c r="AA76">
        <v>0</v>
      </c>
      <c r="AB76">
        <v>0</v>
      </c>
      <c r="AC76">
        <v>0</v>
      </c>
      <c r="AE76">
        <v>12</v>
      </c>
      <c r="AG76" s="3" t="str">
        <f t="shared" si="10"/>
        <v>Cody Parkey</v>
      </c>
      <c r="AH76" s="4">
        <f t="shared" si="11"/>
        <v>0</v>
      </c>
      <c r="AI76">
        <f t="shared" si="16"/>
        <v>12</v>
      </c>
    </row>
    <row r="77" spans="1:35" x14ac:dyDescent="0.25">
      <c r="A77">
        <v>73</v>
      </c>
      <c r="B77" t="s">
        <v>177</v>
      </c>
      <c r="C77" t="s">
        <v>178</v>
      </c>
      <c r="D77" t="s">
        <v>90</v>
      </c>
      <c r="E77" s="3" t="str">
        <f t="shared" si="12"/>
        <v>TE</v>
      </c>
      <c r="F77" s="3">
        <f t="shared" si="13"/>
        <v>5</v>
      </c>
      <c r="G77" s="3" t="str">
        <f t="shared" si="9"/>
        <v>Dennis Pitta</v>
      </c>
      <c r="H77" s="3">
        <f t="shared" si="14"/>
        <v>8.3000000000000007</v>
      </c>
      <c r="I77" s="3">
        <f t="shared" si="15"/>
        <v>80</v>
      </c>
      <c r="K77" t="s">
        <v>545</v>
      </c>
      <c r="M77" t="s">
        <v>453</v>
      </c>
      <c r="N77">
        <v>0</v>
      </c>
      <c r="O77">
        <v>0</v>
      </c>
      <c r="P77">
        <v>0</v>
      </c>
      <c r="R77">
        <v>0</v>
      </c>
      <c r="S77">
        <v>0</v>
      </c>
      <c r="T77">
        <v>0</v>
      </c>
      <c r="V77">
        <v>0</v>
      </c>
      <c r="W77">
        <v>0</v>
      </c>
      <c r="X77">
        <v>0</v>
      </c>
      <c r="Y77">
        <v>0</v>
      </c>
      <c r="AA77">
        <v>0</v>
      </c>
      <c r="AB77">
        <v>0</v>
      </c>
      <c r="AC77">
        <v>0</v>
      </c>
      <c r="AE77">
        <v>12</v>
      </c>
      <c r="AG77" s="3" t="str">
        <f t="shared" si="10"/>
        <v>Panthers</v>
      </c>
      <c r="AH77" s="4">
        <f t="shared" si="11"/>
        <v>12</v>
      </c>
      <c r="AI77">
        <f t="shared" si="16"/>
        <v>12</v>
      </c>
    </row>
    <row r="78" spans="1:35" x14ac:dyDescent="0.25">
      <c r="A78">
        <v>74</v>
      </c>
      <c r="B78" t="s">
        <v>179</v>
      </c>
      <c r="C78" t="s">
        <v>180</v>
      </c>
      <c r="D78" t="s">
        <v>60</v>
      </c>
      <c r="E78" s="3" t="str">
        <f t="shared" si="12"/>
        <v>RB</v>
      </c>
      <c r="F78" s="3">
        <f t="shared" si="13"/>
        <v>20</v>
      </c>
      <c r="G78" s="3" t="str">
        <f t="shared" si="9"/>
        <v>Ryan Mathews</v>
      </c>
      <c r="H78" s="3">
        <f t="shared" si="14"/>
        <v>12</v>
      </c>
      <c r="I78" s="3">
        <f t="shared" si="15"/>
        <v>49</v>
      </c>
      <c r="K78" t="s">
        <v>546</v>
      </c>
      <c r="M78" t="s">
        <v>453</v>
      </c>
      <c r="N78">
        <v>0</v>
      </c>
      <c r="O78">
        <v>0</v>
      </c>
      <c r="P78">
        <v>0</v>
      </c>
      <c r="R78">
        <v>0</v>
      </c>
      <c r="S78">
        <v>0</v>
      </c>
      <c r="T78">
        <v>0</v>
      </c>
      <c r="V78">
        <v>4</v>
      </c>
      <c r="W78">
        <v>50</v>
      </c>
      <c r="X78">
        <v>1</v>
      </c>
      <c r="Y78">
        <v>6</v>
      </c>
      <c r="AA78">
        <v>0</v>
      </c>
      <c r="AB78">
        <v>0</v>
      </c>
      <c r="AC78">
        <v>0</v>
      </c>
      <c r="AE78">
        <v>11</v>
      </c>
      <c r="AG78" s="3" t="str">
        <f t="shared" si="10"/>
        <v>Malcom Floyd</v>
      </c>
      <c r="AH78" s="4">
        <f t="shared" si="11"/>
        <v>11</v>
      </c>
      <c r="AI78">
        <f t="shared" si="16"/>
        <v>11</v>
      </c>
    </row>
    <row r="79" spans="1:35" x14ac:dyDescent="0.25">
      <c r="A79">
        <v>75</v>
      </c>
      <c r="B79" t="s">
        <v>181</v>
      </c>
      <c r="C79" t="s">
        <v>182</v>
      </c>
      <c r="D79" t="s">
        <v>29</v>
      </c>
      <c r="E79" s="3" t="str">
        <f t="shared" si="12"/>
        <v>RB</v>
      </c>
      <c r="F79" s="3">
        <f t="shared" si="13"/>
        <v>21</v>
      </c>
      <c r="G79" s="3" t="str">
        <f t="shared" si="9"/>
        <v>Reggie Bush</v>
      </c>
      <c r="H79" s="3">
        <f t="shared" si="14"/>
        <v>6.4</v>
      </c>
      <c r="I79" s="3">
        <f t="shared" si="15"/>
        <v>93</v>
      </c>
      <c r="K79" t="s">
        <v>547</v>
      </c>
      <c r="M79" t="s">
        <v>453</v>
      </c>
      <c r="N79">
        <v>0</v>
      </c>
      <c r="O79">
        <v>0</v>
      </c>
      <c r="P79">
        <v>0</v>
      </c>
      <c r="R79">
        <v>0</v>
      </c>
      <c r="S79">
        <v>0</v>
      </c>
      <c r="T79">
        <v>0</v>
      </c>
      <c r="V79">
        <v>6</v>
      </c>
      <c r="W79">
        <v>58</v>
      </c>
      <c r="X79">
        <v>1</v>
      </c>
      <c r="Y79">
        <v>7</v>
      </c>
      <c r="AA79">
        <v>0</v>
      </c>
      <c r="AB79">
        <v>0</v>
      </c>
      <c r="AC79">
        <v>0</v>
      </c>
      <c r="AE79">
        <v>11</v>
      </c>
      <c r="AG79" s="3" t="str">
        <f t="shared" si="10"/>
        <v>Greg Jennings</v>
      </c>
      <c r="AH79" s="4">
        <f t="shared" si="11"/>
        <v>11.8</v>
      </c>
      <c r="AI79">
        <f t="shared" si="16"/>
        <v>11</v>
      </c>
    </row>
    <row r="80" spans="1:35" x14ac:dyDescent="0.25">
      <c r="A80">
        <v>76</v>
      </c>
      <c r="B80" t="s">
        <v>183</v>
      </c>
      <c r="C80" t="s">
        <v>184</v>
      </c>
      <c r="D80" t="s">
        <v>69</v>
      </c>
      <c r="E80" s="3" t="str">
        <f t="shared" si="12"/>
        <v>RB</v>
      </c>
      <c r="F80" s="3">
        <f t="shared" si="13"/>
        <v>22</v>
      </c>
      <c r="G80" s="3" t="str">
        <f t="shared" si="9"/>
        <v>Chris Johnson</v>
      </c>
      <c r="H80" s="3">
        <f t="shared" si="14"/>
        <v>15.1</v>
      </c>
      <c r="I80" s="3">
        <f t="shared" si="15"/>
        <v>29</v>
      </c>
      <c r="K80" t="s">
        <v>548</v>
      </c>
      <c r="M80" t="s">
        <v>453</v>
      </c>
      <c r="N80">
        <v>0</v>
      </c>
      <c r="O80">
        <v>0</v>
      </c>
      <c r="P80">
        <v>0</v>
      </c>
      <c r="R80">
        <v>0</v>
      </c>
      <c r="S80">
        <v>0</v>
      </c>
      <c r="T80">
        <v>0</v>
      </c>
      <c r="V80">
        <v>8</v>
      </c>
      <c r="W80">
        <v>71</v>
      </c>
      <c r="X80">
        <v>1</v>
      </c>
      <c r="Y80">
        <v>12</v>
      </c>
      <c r="AA80">
        <v>0</v>
      </c>
      <c r="AB80">
        <v>1</v>
      </c>
      <c r="AC80">
        <v>0</v>
      </c>
      <c r="AE80">
        <v>11</v>
      </c>
      <c r="AG80" s="3" t="str">
        <f t="shared" si="10"/>
        <v>Brandon Marshall</v>
      </c>
      <c r="AH80" s="4">
        <f t="shared" si="11"/>
        <v>11.1</v>
      </c>
      <c r="AI80">
        <f t="shared" si="16"/>
        <v>11</v>
      </c>
    </row>
    <row r="81" spans="1:35" x14ac:dyDescent="0.25">
      <c r="A81">
        <v>77</v>
      </c>
      <c r="B81" t="s">
        <v>185</v>
      </c>
      <c r="C81" t="s">
        <v>186</v>
      </c>
      <c r="D81" t="s">
        <v>12</v>
      </c>
      <c r="E81" s="3" t="str">
        <f t="shared" si="12"/>
        <v>WR</v>
      </c>
      <c r="F81" s="3">
        <f t="shared" si="13"/>
        <v>25</v>
      </c>
      <c r="G81" s="3" t="str">
        <f t="shared" si="9"/>
        <v>Jeremy Maclin</v>
      </c>
      <c r="H81" s="3">
        <f t="shared" si="14"/>
        <v>15.7</v>
      </c>
      <c r="I81" s="3">
        <f t="shared" si="15"/>
        <v>24</v>
      </c>
      <c r="K81" t="s">
        <v>549</v>
      </c>
      <c r="M81" t="s">
        <v>453</v>
      </c>
      <c r="N81">
        <v>0</v>
      </c>
      <c r="O81">
        <v>0</v>
      </c>
      <c r="P81">
        <v>0</v>
      </c>
      <c r="R81">
        <v>21</v>
      </c>
      <c r="S81">
        <v>74</v>
      </c>
      <c r="T81">
        <v>0</v>
      </c>
      <c r="V81">
        <v>6</v>
      </c>
      <c r="W81">
        <v>41</v>
      </c>
      <c r="X81">
        <v>0</v>
      </c>
      <c r="Y81">
        <v>6</v>
      </c>
      <c r="AA81">
        <v>0</v>
      </c>
      <c r="AB81">
        <v>0</v>
      </c>
      <c r="AC81">
        <v>0</v>
      </c>
      <c r="AE81">
        <v>11</v>
      </c>
      <c r="AG81" s="3" t="str">
        <f t="shared" si="10"/>
        <v>LeSean McCoy</v>
      </c>
      <c r="AH81" s="4">
        <f t="shared" si="11"/>
        <v>11.5</v>
      </c>
      <c r="AI81">
        <f t="shared" si="16"/>
        <v>11</v>
      </c>
    </row>
    <row r="82" spans="1:35" x14ac:dyDescent="0.25">
      <c r="A82">
        <v>78</v>
      </c>
      <c r="B82" t="s">
        <v>187</v>
      </c>
      <c r="C82" t="s">
        <v>188</v>
      </c>
      <c r="D82" t="s">
        <v>189</v>
      </c>
      <c r="E82" s="3" t="str">
        <f t="shared" si="12"/>
        <v>RB</v>
      </c>
      <c r="F82" s="3">
        <f t="shared" si="13"/>
        <v>23</v>
      </c>
      <c r="G82" s="3" t="str">
        <f t="shared" si="9"/>
        <v>C.J. Spiller</v>
      </c>
      <c r="H82" s="3">
        <f t="shared" si="14"/>
        <v>12.4</v>
      </c>
      <c r="I82" s="3">
        <f t="shared" si="15"/>
        <v>45</v>
      </c>
      <c r="K82" t="s">
        <v>550</v>
      </c>
      <c r="M82" t="s">
        <v>453</v>
      </c>
      <c r="N82">
        <v>0</v>
      </c>
      <c r="O82">
        <v>0</v>
      </c>
      <c r="P82">
        <v>0</v>
      </c>
      <c r="R82">
        <v>2</v>
      </c>
      <c r="S82">
        <v>21</v>
      </c>
      <c r="T82">
        <v>0</v>
      </c>
      <c r="V82">
        <v>6</v>
      </c>
      <c r="W82">
        <v>95</v>
      </c>
      <c r="X82">
        <v>0</v>
      </c>
      <c r="Y82">
        <v>8</v>
      </c>
      <c r="AA82">
        <v>0</v>
      </c>
      <c r="AB82">
        <v>0</v>
      </c>
      <c r="AC82">
        <v>0</v>
      </c>
      <c r="AE82">
        <v>11</v>
      </c>
      <c r="AG82" s="3" t="str">
        <f t="shared" si="10"/>
        <v>Julian Edelman</v>
      </c>
      <c r="AH82" s="4">
        <f t="shared" si="11"/>
        <v>11.6</v>
      </c>
      <c r="AI82">
        <f t="shared" si="16"/>
        <v>11</v>
      </c>
    </row>
    <row r="83" spans="1:35" x14ac:dyDescent="0.25">
      <c r="A83">
        <v>79</v>
      </c>
      <c r="B83" t="s">
        <v>190</v>
      </c>
      <c r="C83" t="s">
        <v>191</v>
      </c>
      <c r="D83" t="s">
        <v>189</v>
      </c>
      <c r="E83" s="3" t="str">
        <f t="shared" si="12"/>
        <v>RB</v>
      </c>
      <c r="F83" s="3">
        <f t="shared" si="13"/>
        <v>24</v>
      </c>
      <c r="G83" s="3" t="str">
        <f t="shared" si="9"/>
        <v>Fred Jackson</v>
      </c>
      <c r="H83" s="3">
        <f t="shared" si="14"/>
        <v>7.3999999999999995</v>
      </c>
      <c r="I83" s="3">
        <f t="shared" si="15"/>
        <v>87</v>
      </c>
      <c r="K83" t="s">
        <v>551</v>
      </c>
      <c r="M83" t="s">
        <v>453</v>
      </c>
      <c r="N83">
        <v>0</v>
      </c>
      <c r="O83">
        <v>0</v>
      </c>
      <c r="P83">
        <v>0</v>
      </c>
      <c r="R83">
        <v>2</v>
      </c>
      <c r="S83">
        <v>7</v>
      </c>
      <c r="T83">
        <v>0</v>
      </c>
      <c r="V83">
        <v>1</v>
      </c>
      <c r="W83">
        <v>54</v>
      </c>
      <c r="X83">
        <v>1</v>
      </c>
      <c r="Y83">
        <v>1</v>
      </c>
      <c r="AA83">
        <v>0</v>
      </c>
      <c r="AB83">
        <v>0</v>
      </c>
      <c r="AC83">
        <v>0</v>
      </c>
      <c r="AE83">
        <v>11</v>
      </c>
      <c r="AG83" s="3" t="str">
        <f t="shared" si="10"/>
        <v>Antone Smith</v>
      </c>
      <c r="AH83" s="4">
        <f t="shared" si="11"/>
        <v>12.100000000000001</v>
      </c>
      <c r="AI83">
        <f t="shared" si="16"/>
        <v>11</v>
      </c>
    </row>
    <row r="84" spans="1:35" x14ac:dyDescent="0.25">
      <c r="A84">
        <v>80</v>
      </c>
      <c r="B84" t="s">
        <v>192</v>
      </c>
      <c r="C84" t="s">
        <v>193</v>
      </c>
      <c r="D84" t="s">
        <v>9</v>
      </c>
      <c r="E84" s="3" t="str">
        <f t="shared" si="12"/>
        <v>RB</v>
      </c>
      <c r="F84" s="3">
        <f t="shared" si="13"/>
        <v>25</v>
      </c>
      <c r="G84" s="3" t="str">
        <f t="shared" si="9"/>
        <v>Pierre Thomas</v>
      </c>
      <c r="H84" s="3">
        <f t="shared" si="14"/>
        <v>8.9</v>
      </c>
      <c r="I84" s="3">
        <f t="shared" si="15"/>
        <v>75</v>
      </c>
      <c r="K84" t="s">
        <v>552</v>
      </c>
      <c r="M84" t="s">
        <v>453</v>
      </c>
      <c r="N84">
        <v>0</v>
      </c>
      <c r="O84">
        <v>0</v>
      </c>
      <c r="P84">
        <v>0</v>
      </c>
      <c r="R84">
        <v>15</v>
      </c>
      <c r="S84">
        <v>51</v>
      </c>
      <c r="T84">
        <v>1</v>
      </c>
      <c r="V84">
        <v>1</v>
      </c>
      <c r="W84">
        <v>5</v>
      </c>
      <c r="X84">
        <v>0</v>
      </c>
      <c r="Y84">
        <v>1</v>
      </c>
      <c r="AA84">
        <v>0</v>
      </c>
      <c r="AB84">
        <v>0</v>
      </c>
      <c r="AC84">
        <v>0</v>
      </c>
      <c r="AE84">
        <v>11</v>
      </c>
      <c r="AG84" s="3" t="str">
        <f t="shared" si="10"/>
        <v>Joique Bell</v>
      </c>
      <c r="AH84" s="4">
        <f t="shared" si="11"/>
        <v>11.6</v>
      </c>
      <c r="AI84">
        <f t="shared" si="16"/>
        <v>11</v>
      </c>
    </row>
    <row r="85" spans="1:35" x14ac:dyDescent="0.25">
      <c r="A85">
        <v>81</v>
      </c>
      <c r="B85" t="s">
        <v>194</v>
      </c>
      <c r="C85" t="s">
        <v>195</v>
      </c>
      <c r="D85" t="s">
        <v>46</v>
      </c>
      <c r="E85" s="3" t="str">
        <f t="shared" si="12"/>
        <v>RB</v>
      </c>
      <c r="F85" s="3">
        <f t="shared" si="13"/>
        <v>26</v>
      </c>
      <c r="G85" s="3" t="str">
        <f t="shared" si="9"/>
        <v>Jonathan Dwyer</v>
      </c>
      <c r="H85" s="3">
        <f t="shared" si="14"/>
        <v>2.8</v>
      </c>
      <c r="I85" s="3">
        <f t="shared" si="15"/>
        <v>118</v>
      </c>
      <c r="K85" t="s">
        <v>553</v>
      </c>
      <c r="M85" t="s">
        <v>453</v>
      </c>
      <c r="N85">
        <v>0</v>
      </c>
      <c r="O85">
        <v>0</v>
      </c>
      <c r="P85">
        <v>0</v>
      </c>
      <c r="R85">
        <v>0</v>
      </c>
      <c r="S85">
        <v>0</v>
      </c>
      <c r="T85">
        <v>0</v>
      </c>
      <c r="V85">
        <v>6</v>
      </c>
      <c r="W85">
        <v>58</v>
      </c>
      <c r="X85">
        <v>1</v>
      </c>
      <c r="Y85">
        <v>9</v>
      </c>
      <c r="AA85">
        <v>0</v>
      </c>
      <c r="AB85">
        <v>0</v>
      </c>
      <c r="AC85">
        <v>0</v>
      </c>
      <c r="AE85">
        <v>11</v>
      </c>
      <c r="AG85" s="3" t="str">
        <f t="shared" si="10"/>
        <v>Randall Cobb</v>
      </c>
      <c r="AH85" s="4">
        <f t="shared" si="11"/>
        <v>11.8</v>
      </c>
      <c r="AI85">
        <f t="shared" si="16"/>
        <v>11</v>
      </c>
    </row>
    <row r="86" spans="1:35" x14ac:dyDescent="0.25">
      <c r="A86">
        <v>82</v>
      </c>
      <c r="B86" t="s">
        <v>196</v>
      </c>
      <c r="C86" t="s">
        <v>197</v>
      </c>
      <c r="D86" t="s">
        <v>15</v>
      </c>
      <c r="E86" s="3" t="str">
        <f t="shared" si="12"/>
        <v>WR</v>
      </c>
      <c r="F86" s="3">
        <f t="shared" si="13"/>
        <v>26</v>
      </c>
      <c r="G86" s="3" t="str">
        <f t="shared" si="9"/>
        <v>T.Y. Hilton</v>
      </c>
      <c r="H86" s="3">
        <f t="shared" si="14"/>
        <v>4.0999999999999996</v>
      </c>
      <c r="I86" s="3">
        <f t="shared" si="15"/>
        <v>108</v>
      </c>
      <c r="K86" t="s">
        <v>554</v>
      </c>
      <c r="M86" t="s">
        <v>453</v>
      </c>
      <c r="N86">
        <v>0</v>
      </c>
      <c r="O86">
        <v>0</v>
      </c>
      <c r="P86">
        <v>0</v>
      </c>
      <c r="R86">
        <v>1</v>
      </c>
      <c r="S86">
        <v>2</v>
      </c>
      <c r="T86">
        <v>0</v>
      </c>
      <c r="V86">
        <v>5</v>
      </c>
      <c r="W86">
        <v>119</v>
      </c>
      <c r="X86">
        <v>0</v>
      </c>
      <c r="Y86">
        <v>7</v>
      </c>
      <c r="AA86">
        <v>0</v>
      </c>
      <c r="AB86">
        <v>0</v>
      </c>
      <c r="AC86">
        <v>0</v>
      </c>
      <c r="AE86">
        <v>11</v>
      </c>
      <c r="AG86" s="3" t="str">
        <f t="shared" si="10"/>
        <v>Michael Floyd</v>
      </c>
      <c r="AH86" s="4">
        <f t="shared" si="11"/>
        <v>12.1</v>
      </c>
      <c r="AI86">
        <f t="shared" si="16"/>
        <v>11</v>
      </c>
    </row>
    <row r="87" spans="1:35" x14ac:dyDescent="0.25">
      <c r="A87">
        <v>83</v>
      </c>
      <c r="B87" t="s">
        <v>198</v>
      </c>
      <c r="C87" t="s">
        <v>199</v>
      </c>
      <c r="D87" t="s">
        <v>43</v>
      </c>
      <c r="E87" s="3" t="str">
        <f t="shared" si="12"/>
        <v>WR</v>
      </c>
      <c r="F87" s="3">
        <f t="shared" si="13"/>
        <v>27</v>
      </c>
      <c r="G87" s="3" t="str">
        <f t="shared" si="9"/>
        <v>Julian Edelman</v>
      </c>
      <c r="H87" s="3">
        <f t="shared" si="14"/>
        <v>11.6</v>
      </c>
      <c r="I87" s="3">
        <f t="shared" si="15"/>
        <v>52</v>
      </c>
      <c r="K87" t="s">
        <v>555</v>
      </c>
      <c r="M87" t="s">
        <v>453</v>
      </c>
      <c r="N87">
        <v>0</v>
      </c>
      <c r="O87">
        <v>0</v>
      </c>
      <c r="P87">
        <v>0</v>
      </c>
      <c r="R87">
        <v>0</v>
      </c>
      <c r="S87">
        <v>0</v>
      </c>
      <c r="T87">
        <v>0</v>
      </c>
      <c r="V87">
        <v>5</v>
      </c>
      <c r="W87">
        <v>56</v>
      </c>
      <c r="X87">
        <v>1</v>
      </c>
      <c r="Y87">
        <v>8</v>
      </c>
      <c r="AA87">
        <v>0</v>
      </c>
      <c r="AB87">
        <v>0</v>
      </c>
      <c r="AC87">
        <v>0</v>
      </c>
      <c r="AE87">
        <v>11</v>
      </c>
      <c r="AG87" s="3" t="str">
        <f t="shared" si="10"/>
        <v>Larry Donnell</v>
      </c>
      <c r="AH87" s="4">
        <f t="shared" si="11"/>
        <v>11.6</v>
      </c>
      <c r="AI87">
        <f t="shared" si="16"/>
        <v>11</v>
      </c>
    </row>
    <row r="88" spans="1:35" x14ac:dyDescent="0.25">
      <c r="A88">
        <v>84</v>
      </c>
      <c r="B88" t="s">
        <v>200</v>
      </c>
      <c r="C88" t="s">
        <v>201</v>
      </c>
      <c r="D88" t="s">
        <v>49</v>
      </c>
      <c r="E88" s="3" t="str">
        <f t="shared" si="12"/>
        <v>WR</v>
      </c>
      <c r="F88" s="3">
        <f t="shared" si="13"/>
        <v>28</v>
      </c>
      <c r="G88" s="3" t="str">
        <f t="shared" si="9"/>
        <v>DeSean Jackson</v>
      </c>
      <c r="H88" s="3">
        <f t="shared" si="14"/>
        <v>5.3</v>
      </c>
      <c r="I88" s="3">
        <f t="shared" si="15"/>
        <v>99</v>
      </c>
      <c r="K88" t="s">
        <v>556</v>
      </c>
      <c r="M88" t="s">
        <v>557</v>
      </c>
      <c r="N88">
        <v>221</v>
      </c>
      <c r="O88">
        <v>1</v>
      </c>
      <c r="P88">
        <v>1</v>
      </c>
      <c r="R88">
        <v>10</v>
      </c>
      <c r="S88">
        <v>38</v>
      </c>
      <c r="T88">
        <v>0</v>
      </c>
      <c r="V88">
        <v>0</v>
      </c>
      <c r="W88">
        <v>0</v>
      </c>
      <c r="X88">
        <v>0</v>
      </c>
      <c r="Y88">
        <v>0</v>
      </c>
      <c r="AA88">
        <v>0</v>
      </c>
      <c r="AB88">
        <v>1</v>
      </c>
      <c r="AC88">
        <v>0</v>
      </c>
      <c r="AE88">
        <v>11</v>
      </c>
      <c r="AG88" s="3" t="str">
        <f t="shared" si="10"/>
        <v>Geno Smith</v>
      </c>
      <c r="AH88" s="4">
        <f t="shared" si="11"/>
        <v>12.64</v>
      </c>
      <c r="AI88">
        <f t="shared" si="16"/>
        <v>11</v>
      </c>
    </row>
    <row r="89" spans="1:35" x14ac:dyDescent="0.25">
      <c r="A89">
        <v>85</v>
      </c>
      <c r="B89" t="s">
        <v>202</v>
      </c>
      <c r="C89" t="s">
        <v>203</v>
      </c>
      <c r="D89" t="s">
        <v>123</v>
      </c>
      <c r="E89" s="3" t="str">
        <f t="shared" si="12"/>
        <v>WR</v>
      </c>
      <c r="F89" s="3">
        <f t="shared" si="13"/>
        <v>29</v>
      </c>
      <c r="G89" s="3" t="str">
        <f t="shared" si="9"/>
        <v>Mike Wallace</v>
      </c>
      <c r="H89" s="3">
        <f t="shared" si="14"/>
        <v>12.1</v>
      </c>
      <c r="I89" s="3">
        <f t="shared" si="15"/>
        <v>47</v>
      </c>
      <c r="K89" t="s">
        <v>558</v>
      </c>
      <c r="M89" t="s">
        <v>453</v>
      </c>
      <c r="N89">
        <v>0</v>
      </c>
      <c r="O89">
        <v>0</v>
      </c>
      <c r="P89">
        <v>0</v>
      </c>
      <c r="R89">
        <v>0</v>
      </c>
      <c r="S89">
        <v>0</v>
      </c>
      <c r="T89">
        <v>0</v>
      </c>
      <c r="V89">
        <v>4</v>
      </c>
      <c r="W89">
        <v>50</v>
      </c>
      <c r="X89">
        <v>1</v>
      </c>
      <c r="Y89">
        <v>7</v>
      </c>
      <c r="AA89">
        <v>0</v>
      </c>
      <c r="AB89">
        <v>0</v>
      </c>
      <c r="AC89">
        <v>0</v>
      </c>
      <c r="AE89">
        <v>11</v>
      </c>
      <c r="AG89" s="3" t="str">
        <f t="shared" si="10"/>
        <v>Terrance Williams</v>
      </c>
      <c r="AH89" s="4">
        <f t="shared" si="11"/>
        <v>11</v>
      </c>
      <c r="AI89">
        <f t="shared" si="16"/>
        <v>11</v>
      </c>
    </row>
    <row r="90" spans="1:35" x14ac:dyDescent="0.25">
      <c r="A90">
        <v>86</v>
      </c>
      <c r="B90" t="s">
        <v>204</v>
      </c>
      <c r="C90" t="s">
        <v>205</v>
      </c>
      <c r="D90" t="s">
        <v>55</v>
      </c>
      <c r="E90" s="3" t="str">
        <f t="shared" si="12"/>
        <v>WR</v>
      </c>
      <c r="F90" s="3">
        <f t="shared" si="13"/>
        <v>30</v>
      </c>
      <c r="G90" s="3" t="str">
        <f t="shared" si="9"/>
        <v>DeAndre Hopkins</v>
      </c>
      <c r="H90" s="3">
        <f t="shared" si="14"/>
        <v>14.9</v>
      </c>
      <c r="I90" s="3">
        <f t="shared" si="15"/>
        <v>30</v>
      </c>
      <c r="K90" t="s">
        <v>559</v>
      </c>
      <c r="M90" t="s">
        <v>453</v>
      </c>
      <c r="N90">
        <v>0</v>
      </c>
      <c r="O90">
        <v>0</v>
      </c>
      <c r="P90">
        <v>0</v>
      </c>
      <c r="R90">
        <v>7</v>
      </c>
      <c r="S90">
        <v>50</v>
      </c>
      <c r="T90">
        <v>1</v>
      </c>
      <c r="V90">
        <v>0</v>
      </c>
      <c r="W90">
        <v>0</v>
      </c>
      <c r="X90">
        <v>0</v>
      </c>
      <c r="Y90">
        <v>0</v>
      </c>
      <c r="AA90">
        <v>0</v>
      </c>
      <c r="AB90">
        <v>0</v>
      </c>
      <c r="AC90">
        <v>0</v>
      </c>
      <c r="AE90">
        <v>11</v>
      </c>
      <c r="AG90" s="3" t="str">
        <f t="shared" si="10"/>
        <v>Carlos Hyde</v>
      </c>
      <c r="AH90" s="4">
        <f t="shared" si="11"/>
        <v>11</v>
      </c>
      <c r="AI90">
        <f t="shared" si="16"/>
        <v>11</v>
      </c>
    </row>
    <row r="91" spans="1:35" x14ac:dyDescent="0.25">
      <c r="A91">
        <v>87</v>
      </c>
      <c r="B91" t="s">
        <v>206</v>
      </c>
      <c r="C91" t="s">
        <v>207</v>
      </c>
      <c r="D91" t="s">
        <v>9</v>
      </c>
      <c r="E91" s="3" t="str">
        <f t="shared" si="12"/>
        <v>WR</v>
      </c>
      <c r="F91" s="3">
        <f t="shared" si="13"/>
        <v>31</v>
      </c>
      <c r="G91" s="3" t="str">
        <f t="shared" si="9"/>
        <v>Brandin Cooks</v>
      </c>
      <c r="H91" s="3">
        <f t="shared" si="14"/>
        <v>15.5</v>
      </c>
      <c r="I91" s="3">
        <f t="shared" si="15"/>
        <v>27</v>
      </c>
      <c r="K91" t="s">
        <v>560</v>
      </c>
      <c r="M91" t="s">
        <v>453</v>
      </c>
      <c r="N91">
        <v>0</v>
      </c>
      <c r="O91">
        <v>0</v>
      </c>
      <c r="P91">
        <v>0</v>
      </c>
      <c r="R91">
        <v>0</v>
      </c>
      <c r="S91">
        <v>0</v>
      </c>
      <c r="T91">
        <v>0</v>
      </c>
      <c r="V91">
        <v>0</v>
      </c>
      <c r="W91">
        <v>0</v>
      </c>
      <c r="X91">
        <v>0</v>
      </c>
      <c r="Y91">
        <v>0</v>
      </c>
      <c r="AA91">
        <v>0</v>
      </c>
      <c r="AB91">
        <v>0</v>
      </c>
      <c r="AC91">
        <v>0</v>
      </c>
      <c r="AE91">
        <v>10</v>
      </c>
      <c r="AG91" s="3" t="str">
        <f t="shared" si="10"/>
        <v>Stephen Gostkowski</v>
      </c>
      <c r="AH91" s="4">
        <f t="shared" si="11"/>
        <v>0</v>
      </c>
      <c r="AI91">
        <f t="shared" si="16"/>
        <v>10</v>
      </c>
    </row>
    <row r="92" spans="1:35" x14ac:dyDescent="0.25">
      <c r="A92">
        <v>88</v>
      </c>
      <c r="B92" t="s">
        <v>208</v>
      </c>
      <c r="C92" t="s">
        <v>209</v>
      </c>
      <c r="D92" t="s">
        <v>12</v>
      </c>
      <c r="E92" s="3" t="str">
        <f t="shared" si="12"/>
        <v>WR</v>
      </c>
      <c r="F92" s="3">
        <f t="shared" si="13"/>
        <v>32</v>
      </c>
      <c r="G92" s="3" t="str">
        <f t="shared" si="9"/>
        <v>Riley Cooper</v>
      </c>
      <c r="H92" s="3">
        <f t="shared" si="14"/>
        <v>2.9</v>
      </c>
      <c r="I92" s="3">
        <f t="shared" si="15"/>
        <v>117</v>
      </c>
      <c r="K92" t="s">
        <v>561</v>
      </c>
      <c r="M92" t="s">
        <v>453</v>
      </c>
      <c r="N92">
        <v>0</v>
      </c>
      <c r="O92">
        <v>0</v>
      </c>
      <c r="P92">
        <v>0</v>
      </c>
      <c r="R92">
        <v>0</v>
      </c>
      <c r="S92">
        <v>0</v>
      </c>
      <c r="T92">
        <v>0</v>
      </c>
      <c r="V92">
        <v>0</v>
      </c>
      <c r="W92">
        <v>0</v>
      </c>
      <c r="X92">
        <v>0</v>
      </c>
      <c r="Y92">
        <v>0</v>
      </c>
      <c r="AA92">
        <v>0</v>
      </c>
      <c r="AB92">
        <v>0</v>
      </c>
      <c r="AC92">
        <v>0</v>
      </c>
      <c r="AE92">
        <v>10</v>
      </c>
      <c r="AG92" s="3" t="str">
        <f t="shared" si="10"/>
        <v>Steven Hauschka</v>
      </c>
      <c r="AH92" s="4">
        <f t="shared" si="11"/>
        <v>0</v>
      </c>
      <c r="AI92">
        <f t="shared" si="16"/>
        <v>10</v>
      </c>
    </row>
    <row r="93" spans="1:35" x14ac:dyDescent="0.25">
      <c r="A93">
        <v>89</v>
      </c>
      <c r="B93" t="s">
        <v>210</v>
      </c>
      <c r="C93" t="s">
        <v>211</v>
      </c>
      <c r="D93" t="s">
        <v>29</v>
      </c>
      <c r="E93" s="3" t="str">
        <f t="shared" si="12"/>
        <v>WR</v>
      </c>
      <c r="F93" s="3">
        <f t="shared" si="13"/>
        <v>33</v>
      </c>
      <c r="G93" s="3" t="str">
        <f t="shared" si="9"/>
        <v>Golden Tate</v>
      </c>
      <c r="H93" s="3">
        <f t="shared" si="14"/>
        <v>9.7000000000000011</v>
      </c>
      <c r="I93" s="3">
        <f t="shared" si="15"/>
        <v>66</v>
      </c>
      <c r="K93" t="s">
        <v>562</v>
      </c>
      <c r="M93" t="s">
        <v>453</v>
      </c>
      <c r="N93">
        <v>0</v>
      </c>
      <c r="O93">
        <v>0</v>
      </c>
      <c r="P93">
        <v>0</v>
      </c>
      <c r="R93">
        <v>0</v>
      </c>
      <c r="S93">
        <v>0</v>
      </c>
      <c r="T93">
        <v>0</v>
      </c>
      <c r="V93">
        <v>4</v>
      </c>
      <c r="W93">
        <v>40</v>
      </c>
      <c r="X93">
        <v>1</v>
      </c>
      <c r="Y93">
        <v>11</v>
      </c>
      <c r="AA93">
        <v>0</v>
      </c>
      <c r="AB93">
        <v>0</v>
      </c>
      <c r="AC93">
        <v>0</v>
      </c>
      <c r="AE93">
        <v>10</v>
      </c>
      <c r="AG93" s="3" t="str">
        <f t="shared" si="10"/>
        <v>Rob Gronkowski</v>
      </c>
      <c r="AH93" s="4">
        <f t="shared" si="11"/>
        <v>10</v>
      </c>
      <c r="AI93">
        <f t="shared" si="16"/>
        <v>10</v>
      </c>
    </row>
    <row r="94" spans="1:35" x14ac:dyDescent="0.25">
      <c r="A94">
        <v>90</v>
      </c>
      <c r="B94" t="s">
        <v>212</v>
      </c>
      <c r="C94" t="s">
        <v>213</v>
      </c>
      <c r="D94" t="s">
        <v>90</v>
      </c>
      <c r="E94" s="3" t="str">
        <f t="shared" si="12"/>
        <v>RB</v>
      </c>
      <c r="F94" s="3">
        <f t="shared" si="13"/>
        <v>27</v>
      </c>
      <c r="G94" s="3" t="str">
        <f t="shared" si="9"/>
        <v>Bernard Pierce</v>
      </c>
      <c r="H94" s="6">
        <v>-0.6</v>
      </c>
      <c r="I94" s="3">
        <f t="shared" si="15"/>
        <v>147</v>
      </c>
      <c r="K94" t="s">
        <v>563</v>
      </c>
      <c r="M94" t="s">
        <v>453</v>
      </c>
      <c r="N94">
        <v>0</v>
      </c>
      <c r="O94">
        <v>0</v>
      </c>
      <c r="P94">
        <v>0</v>
      </c>
      <c r="R94">
        <v>11</v>
      </c>
      <c r="S94">
        <v>59</v>
      </c>
      <c r="T94">
        <v>0</v>
      </c>
      <c r="V94">
        <v>4</v>
      </c>
      <c r="W94">
        <v>19</v>
      </c>
      <c r="X94">
        <v>1</v>
      </c>
      <c r="Y94">
        <v>5</v>
      </c>
      <c r="AA94">
        <v>0</v>
      </c>
      <c r="AB94">
        <v>1</v>
      </c>
      <c r="AC94">
        <v>0</v>
      </c>
      <c r="AE94">
        <v>10</v>
      </c>
      <c r="AG94" s="3" t="str">
        <f t="shared" si="10"/>
        <v>Lamar Miller</v>
      </c>
      <c r="AH94" s="4">
        <f t="shared" si="11"/>
        <v>11.8</v>
      </c>
      <c r="AI94">
        <f t="shared" si="16"/>
        <v>10</v>
      </c>
    </row>
    <row r="95" spans="1:35" x14ac:dyDescent="0.25">
      <c r="A95">
        <v>91</v>
      </c>
      <c r="B95" t="s">
        <v>214</v>
      </c>
      <c r="C95" t="s">
        <v>215</v>
      </c>
      <c r="D95" t="s">
        <v>43</v>
      </c>
      <c r="E95" s="3" t="str">
        <f t="shared" si="12"/>
        <v>RB</v>
      </c>
      <c r="F95" s="3">
        <f t="shared" si="13"/>
        <v>28</v>
      </c>
      <c r="G95" s="3" t="str">
        <f t="shared" si="9"/>
        <v>Stevan Ridley</v>
      </c>
      <c r="H95" s="3">
        <f t="shared" si="14"/>
        <v>2.8</v>
      </c>
      <c r="I95" s="3">
        <f t="shared" si="15"/>
        <v>118</v>
      </c>
      <c r="K95" t="s">
        <v>564</v>
      </c>
      <c r="M95" t="s">
        <v>453</v>
      </c>
      <c r="N95">
        <v>0</v>
      </c>
      <c r="O95">
        <v>0</v>
      </c>
      <c r="P95">
        <v>0</v>
      </c>
      <c r="R95">
        <v>0</v>
      </c>
      <c r="S95">
        <v>0</v>
      </c>
      <c r="T95">
        <v>0</v>
      </c>
      <c r="V95">
        <v>6</v>
      </c>
      <c r="W95">
        <v>46</v>
      </c>
      <c r="X95">
        <v>1</v>
      </c>
      <c r="Y95">
        <v>7</v>
      </c>
      <c r="AA95">
        <v>0</v>
      </c>
      <c r="AB95">
        <v>0</v>
      </c>
      <c r="AC95">
        <v>0</v>
      </c>
      <c r="AE95">
        <v>10</v>
      </c>
      <c r="AG95" s="3" t="str">
        <f t="shared" si="10"/>
        <v>Kendall Wright</v>
      </c>
      <c r="AH95" s="4">
        <f t="shared" si="11"/>
        <v>10.6</v>
      </c>
      <c r="AI95">
        <f t="shared" si="16"/>
        <v>10</v>
      </c>
    </row>
    <row r="96" spans="1:35" x14ac:dyDescent="0.25">
      <c r="A96">
        <v>92</v>
      </c>
      <c r="B96" t="s">
        <v>216</v>
      </c>
      <c r="C96" t="s">
        <v>217</v>
      </c>
      <c r="D96" t="s">
        <v>84</v>
      </c>
      <c r="E96" s="3" t="str">
        <f t="shared" si="12"/>
        <v>WR</v>
      </c>
      <c r="F96" s="3">
        <f t="shared" si="13"/>
        <v>34</v>
      </c>
      <c r="G96" s="3" t="str">
        <f t="shared" si="9"/>
        <v>Markus Wheaton</v>
      </c>
      <c r="H96" s="3">
        <f t="shared" si="14"/>
        <v>9.6999999999999993</v>
      </c>
      <c r="I96" s="3">
        <f t="shared" si="15"/>
        <v>67</v>
      </c>
      <c r="K96" t="s">
        <v>565</v>
      </c>
      <c r="M96" t="s">
        <v>453</v>
      </c>
      <c r="N96">
        <v>0</v>
      </c>
      <c r="O96">
        <v>0</v>
      </c>
      <c r="P96">
        <v>0</v>
      </c>
      <c r="R96">
        <v>0</v>
      </c>
      <c r="S96">
        <v>0</v>
      </c>
      <c r="T96">
        <v>0</v>
      </c>
      <c r="V96">
        <v>5</v>
      </c>
      <c r="W96">
        <v>46</v>
      </c>
      <c r="X96">
        <v>1</v>
      </c>
      <c r="Y96">
        <v>7</v>
      </c>
      <c r="AA96">
        <v>0</v>
      </c>
      <c r="AB96">
        <v>0</v>
      </c>
      <c r="AC96">
        <v>0</v>
      </c>
      <c r="AE96">
        <v>10</v>
      </c>
      <c r="AG96" s="3" t="str">
        <f t="shared" si="10"/>
        <v>Rod Streater</v>
      </c>
      <c r="AH96" s="4">
        <f t="shared" si="11"/>
        <v>10.6</v>
      </c>
      <c r="AI96">
        <f t="shared" si="16"/>
        <v>10</v>
      </c>
    </row>
    <row r="97" spans="1:35" x14ac:dyDescent="0.25">
      <c r="A97">
        <v>93</v>
      </c>
      <c r="B97" t="s">
        <v>218</v>
      </c>
      <c r="C97" t="s">
        <v>219</v>
      </c>
      <c r="D97" t="s">
        <v>149</v>
      </c>
      <c r="E97" s="3" t="str">
        <f t="shared" si="12"/>
        <v>WR</v>
      </c>
      <c r="F97" s="3">
        <f t="shared" si="13"/>
        <v>35</v>
      </c>
      <c r="G97" s="3" t="str">
        <f t="shared" si="9"/>
        <v>Marqise Lee</v>
      </c>
      <c r="H97" s="3">
        <f t="shared" si="14"/>
        <v>6.2</v>
      </c>
      <c r="I97" s="3">
        <f t="shared" si="15"/>
        <v>95</v>
      </c>
      <c r="K97" t="s">
        <v>566</v>
      </c>
      <c r="M97" t="s">
        <v>453</v>
      </c>
      <c r="N97">
        <v>0</v>
      </c>
      <c r="O97">
        <v>0</v>
      </c>
      <c r="P97">
        <v>0</v>
      </c>
      <c r="R97">
        <v>14</v>
      </c>
      <c r="S97">
        <v>48</v>
      </c>
      <c r="T97">
        <v>0</v>
      </c>
      <c r="V97">
        <v>6</v>
      </c>
      <c r="W97">
        <v>62</v>
      </c>
      <c r="X97">
        <v>0</v>
      </c>
      <c r="Y97">
        <v>10</v>
      </c>
      <c r="AA97">
        <v>0</v>
      </c>
      <c r="AB97">
        <v>0</v>
      </c>
      <c r="AC97">
        <v>0</v>
      </c>
      <c r="AE97">
        <v>10</v>
      </c>
      <c r="AG97" s="3" t="str">
        <f t="shared" si="10"/>
        <v>Giovani Bernard</v>
      </c>
      <c r="AH97" s="4">
        <f t="shared" si="11"/>
        <v>11</v>
      </c>
      <c r="AI97">
        <f t="shared" si="16"/>
        <v>10</v>
      </c>
    </row>
    <row r="98" spans="1:35" x14ac:dyDescent="0.25">
      <c r="A98">
        <v>94</v>
      </c>
      <c r="B98" t="s">
        <v>220</v>
      </c>
      <c r="C98" t="s">
        <v>221</v>
      </c>
      <c r="D98" t="s">
        <v>137</v>
      </c>
      <c r="E98" s="3" t="str">
        <f t="shared" si="12"/>
        <v>TE</v>
      </c>
      <c r="F98" s="3">
        <f t="shared" si="13"/>
        <v>6</v>
      </c>
      <c r="G98" s="3" t="str">
        <f t="shared" si="9"/>
        <v>Jordan Cameron</v>
      </c>
      <c r="H98" s="3">
        <f t="shared" si="14"/>
        <v>4.7</v>
      </c>
      <c r="I98" s="3">
        <f t="shared" si="15"/>
        <v>107</v>
      </c>
      <c r="K98" t="s">
        <v>567</v>
      </c>
      <c r="M98" t="s">
        <v>453</v>
      </c>
      <c r="N98">
        <v>0</v>
      </c>
      <c r="O98">
        <v>0</v>
      </c>
      <c r="P98">
        <v>0</v>
      </c>
      <c r="R98">
        <v>16</v>
      </c>
      <c r="S98">
        <v>100</v>
      </c>
      <c r="T98">
        <v>0</v>
      </c>
      <c r="V98">
        <v>0</v>
      </c>
      <c r="W98">
        <v>0</v>
      </c>
      <c r="X98">
        <v>0</v>
      </c>
      <c r="Y98">
        <v>0</v>
      </c>
      <c r="AA98">
        <v>0</v>
      </c>
      <c r="AB98">
        <v>0</v>
      </c>
      <c r="AC98">
        <v>0</v>
      </c>
      <c r="AE98">
        <v>10</v>
      </c>
      <c r="AG98" s="3" t="str">
        <f t="shared" si="10"/>
        <v>Terrance West</v>
      </c>
      <c r="AH98" s="4">
        <f t="shared" si="11"/>
        <v>10</v>
      </c>
      <c r="AI98">
        <f t="shared" si="16"/>
        <v>10</v>
      </c>
    </row>
    <row r="99" spans="1:35" x14ac:dyDescent="0.25">
      <c r="A99">
        <v>95</v>
      </c>
      <c r="B99" t="s">
        <v>222</v>
      </c>
      <c r="C99" t="s">
        <v>223</v>
      </c>
      <c r="D99" t="s">
        <v>35</v>
      </c>
      <c r="E99" s="3" t="str">
        <f t="shared" si="12"/>
        <v>TE</v>
      </c>
      <c r="F99" s="3">
        <f t="shared" si="13"/>
        <v>7</v>
      </c>
      <c r="G99" s="3" t="str">
        <f t="shared" si="9"/>
        <v>Jason Witten</v>
      </c>
      <c r="H99" s="3">
        <f t="shared" si="14"/>
        <v>1.4</v>
      </c>
      <c r="I99" s="3">
        <f t="shared" si="15"/>
        <v>137</v>
      </c>
      <c r="K99" t="s">
        <v>568</v>
      </c>
      <c r="M99" t="s">
        <v>453</v>
      </c>
      <c r="N99">
        <v>0</v>
      </c>
      <c r="O99">
        <v>0</v>
      </c>
      <c r="P99">
        <v>0</v>
      </c>
      <c r="R99">
        <v>0</v>
      </c>
      <c r="S99">
        <v>0</v>
      </c>
      <c r="T99">
        <v>0</v>
      </c>
      <c r="V99">
        <v>0</v>
      </c>
      <c r="W99">
        <v>0</v>
      </c>
      <c r="X99">
        <v>0</v>
      </c>
      <c r="Y99">
        <v>0</v>
      </c>
      <c r="AA99">
        <v>0</v>
      </c>
      <c r="AB99">
        <v>0</v>
      </c>
      <c r="AC99">
        <v>0</v>
      </c>
      <c r="AE99">
        <v>10</v>
      </c>
      <c r="AG99" s="3" t="str">
        <f t="shared" si="10"/>
        <v>Lions</v>
      </c>
      <c r="AH99" s="4">
        <f t="shared" si="11"/>
        <v>10</v>
      </c>
      <c r="AI99">
        <f t="shared" si="16"/>
        <v>10</v>
      </c>
    </row>
    <row r="100" spans="1:35" x14ac:dyDescent="0.25">
      <c r="A100">
        <v>96</v>
      </c>
      <c r="B100" t="s">
        <v>224</v>
      </c>
      <c r="C100" t="s">
        <v>225</v>
      </c>
      <c r="D100" t="s">
        <v>35</v>
      </c>
      <c r="E100" s="3" t="str">
        <f t="shared" si="12"/>
        <v>WR</v>
      </c>
      <c r="F100" s="3">
        <f t="shared" si="13"/>
        <v>36</v>
      </c>
      <c r="G100" s="3" t="str">
        <f t="shared" si="9"/>
        <v>Terrance Williams</v>
      </c>
      <c r="H100" s="3">
        <f t="shared" si="14"/>
        <v>11</v>
      </c>
      <c r="I100" s="3">
        <f t="shared" si="15"/>
        <v>56</v>
      </c>
      <c r="K100" t="s">
        <v>569</v>
      </c>
      <c r="M100" t="s">
        <v>453</v>
      </c>
      <c r="N100">
        <v>0</v>
      </c>
      <c r="O100">
        <v>0</v>
      </c>
      <c r="P100">
        <v>0</v>
      </c>
      <c r="R100">
        <v>0</v>
      </c>
      <c r="S100">
        <v>0</v>
      </c>
      <c r="T100">
        <v>0</v>
      </c>
      <c r="V100">
        <v>0</v>
      </c>
      <c r="W100">
        <v>0</v>
      </c>
      <c r="X100">
        <v>0</v>
      </c>
      <c r="Y100">
        <v>0</v>
      </c>
      <c r="AA100">
        <v>0</v>
      </c>
      <c r="AB100">
        <v>0</v>
      </c>
      <c r="AC100">
        <v>0</v>
      </c>
      <c r="AE100">
        <v>10</v>
      </c>
      <c r="AG100" s="3" t="str">
        <f t="shared" si="10"/>
        <v>Dolphins</v>
      </c>
      <c r="AH100" s="4">
        <f t="shared" si="11"/>
        <v>10</v>
      </c>
      <c r="AI100">
        <f t="shared" si="16"/>
        <v>10</v>
      </c>
    </row>
    <row r="101" spans="1:35" x14ac:dyDescent="0.25">
      <c r="A101">
        <v>97</v>
      </c>
      <c r="B101" t="s">
        <v>226</v>
      </c>
      <c r="C101" t="s">
        <v>227</v>
      </c>
      <c r="D101" t="s">
        <v>76</v>
      </c>
      <c r="E101" s="3" t="str">
        <f t="shared" si="12"/>
        <v>RB</v>
      </c>
      <c r="F101" s="3">
        <f t="shared" si="13"/>
        <v>29</v>
      </c>
      <c r="G101" s="3" t="str">
        <f t="shared" ref="G101:G132" si="17">IF(ISERROR(FIND(",",B101)),RIGHT(B101,LEN(B101)-FIND(" ",B101)),LEFT(B101,FIND(",",B101)-1))</f>
        <v>Shonn Greene</v>
      </c>
      <c r="H101" s="3">
        <f t="shared" si="14"/>
        <v>7.1</v>
      </c>
      <c r="I101" s="3">
        <f t="shared" si="15"/>
        <v>89</v>
      </c>
      <c r="K101" t="s">
        <v>570</v>
      </c>
      <c r="M101" t="s">
        <v>453</v>
      </c>
      <c r="N101">
        <v>0</v>
      </c>
      <c r="O101">
        <v>0</v>
      </c>
      <c r="P101">
        <v>0</v>
      </c>
      <c r="R101">
        <v>0</v>
      </c>
      <c r="S101">
        <v>0</v>
      </c>
      <c r="T101">
        <v>0</v>
      </c>
      <c r="V101">
        <v>0</v>
      </c>
      <c r="W101">
        <v>0</v>
      </c>
      <c r="X101">
        <v>0</v>
      </c>
      <c r="Y101">
        <v>0</v>
      </c>
      <c r="AA101">
        <v>0</v>
      </c>
      <c r="AB101">
        <v>0</v>
      </c>
      <c r="AC101">
        <v>0</v>
      </c>
      <c r="AE101">
        <v>10</v>
      </c>
      <c r="AG101" s="3" t="str">
        <f t="shared" si="10"/>
        <v>Seahawks</v>
      </c>
      <c r="AH101" s="4">
        <f t="shared" si="11"/>
        <v>10</v>
      </c>
      <c r="AI101">
        <f t="shared" si="16"/>
        <v>10</v>
      </c>
    </row>
    <row r="102" spans="1:35" x14ac:dyDescent="0.25">
      <c r="A102">
        <v>98</v>
      </c>
      <c r="B102" t="s">
        <v>228</v>
      </c>
      <c r="C102" t="s">
        <v>229</v>
      </c>
      <c r="D102" t="s">
        <v>128</v>
      </c>
      <c r="E102" s="3" t="str">
        <f t="shared" si="12"/>
        <v>RB</v>
      </c>
      <c r="F102" s="3">
        <f t="shared" si="13"/>
        <v>30</v>
      </c>
      <c r="G102" s="3" t="str">
        <f t="shared" si="17"/>
        <v>Maurice Jones-Drew</v>
      </c>
      <c r="H102" s="3">
        <f t="shared" si="14"/>
        <v>2.2999999999999998</v>
      </c>
      <c r="I102" s="3">
        <f t="shared" si="15"/>
        <v>128</v>
      </c>
      <c r="K102" t="s">
        <v>571</v>
      </c>
      <c r="M102" t="s">
        <v>572</v>
      </c>
      <c r="N102">
        <v>249</v>
      </c>
      <c r="O102">
        <v>1</v>
      </c>
      <c r="P102">
        <v>0</v>
      </c>
      <c r="R102">
        <v>1</v>
      </c>
      <c r="S102">
        <v>3</v>
      </c>
      <c r="T102">
        <v>0</v>
      </c>
      <c r="V102">
        <v>0</v>
      </c>
      <c r="W102">
        <v>0</v>
      </c>
      <c r="X102">
        <v>0</v>
      </c>
      <c r="Y102">
        <v>0</v>
      </c>
      <c r="AA102">
        <v>0</v>
      </c>
      <c r="AB102">
        <v>2</v>
      </c>
      <c r="AC102">
        <v>0</v>
      </c>
      <c r="AE102">
        <v>9</v>
      </c>
      <c r="AG102" s="3" t="str">
        <f t="shared" si="10"/>
        <v>Tom Brady</v>
      </c>
      <c r="AH102" s="4">
        <f t="shared" si="11"/>
        <v>10.260000000000002</v>
      </c>
      <c r="AI102">
        <f t="shared" si="16"/>
        <v>9</v>
      </c>
    </row>
    <row r="103" spans="1:35" x14ac:dyDescent="0.25">
      <c r="A103">
        <v>99</v>
      </c>
      <c r="B103" t="s">
        <v>230</v>
      </c>
      <c r="C103" t="s">
        <v>231</v>
      </c>
      <c r="D103" t="s">
        <v>23</v>
      </c>
      <c r="E103" s="3" t="str">
        <f t="shared" si="12"/>
        <v>WR</v>
      </c>
      <c r="F103" s="3">
        <f t="shared" si="13"/>
        <v>37</v>
      </c>
      <c r="G103" s="3" t="str">
        <f t="shared" si="17"/>
        <v>Anquan Boldin</v>
      </c>
      <c r="H103" s="3">
        <f t="shared" si="14"/>
        <v>9.9</v>
      </c>
      <c r="I103" s="3">
        <f t="shared" si="15"/>
        <v>64</v>
      </c>
      <c r="K103" t="s">
        <v>573</v>
      </c>
      <c r="M103" t="s">
        <v>453</v>
      </c>
      <c r="N103">
        <v>0</v>
      </c>
      <c r="O103">
        <v>0</v>
      </c>
      <c r="P103">
        <v>0</v>
      </c>
      <c r="R103">
        <v>0</v>
      </c>
      <c r="S103">
        <v>0</v>
      </c>
      <c r="T103">
        <v>0</v>
      </c>
      <c r="V103">
        <v>9</v>
      </c>
      <c r="W103">
        <v>98</v>
      </c>
      <c r="X103">
        <v>0</v>
      </c>
      <c r="Y103">
        <v>13</v>
      </c>
      <c r="AA103">
        <v>0</v>
      </c>
      <c r="AB103">
        <v>0</v>
      </c>
      <c r="AC103">
        <v>0</v>
      </c>
      <c r="AE103">
        <v>9</v>
      </c>
      <c r="AG103" s="3" t="str">
        <f t="shared" si="10"/>
        <v>Reggie Wayne</v>
      </c>
      <c r="AH103" s="4">
        <f t="shared" si="11"/>
        <v>9.8000000000000007</v>
      </c>
      <c r="AI103">
        <f t="shared" si="16"/>
        <v>9</v>
      </c>
    </row>
    <row r="104" spans="1:35" x14ac:dyDescent="0.25">
      <c r="A104">
        <v>100</v>
      </c>
      <c r="B104" t="s">
        <v>232</v>
      </c>
      <c r="C104" t="s">
        <v>233</v>
      </c>
      <c r="D104" t="s">
        <v>12</v>
      </c>
      <c r="E104" s="3" t="str">
        <f t="shared" si="12"/>
        <v>RB</v>
      </c>
      <c r="F104" s="3">
        <f t="shared" si="13"/>
        <v>31</v>
      </c>
      <c r="G104" s="3" t="str">
        <f t="shared" si="17"/>
        <v>Darren Sproles</v>
      </c>
      <c r="H104" s="3">
        <f t="shared" si="14"/>
        <v>14.5</v>
      </c>
      <c r="I104" s="3">
        <f t="shared" si="15"/>
        <v>32</v>
      </c>
      <c r="K104" t="s">
        <v>574</v>
      </c>
      <c r="M104" t="s">
        <v>453</v>
      </c>
      <c r="N104">
        <v>0</v>
      </c>
      <c r="O104">
        <v>0</v>
      </c>
      <c r="P104">
        <v>0</v>
      </c>
      <c r="R104">
        <v>0</v>
      </c>
      <c r="S104">
        <v>0</v>
      </c>
      <c r="T104">
        <v>0</v>
      </c>
      <c r="V104">
        <v>0</v>
      </c>
      <c r="W104">
        <v>0</v>
      </c>
      <c r="X104">
        <v>0</v>
      </c>
      <c r="Y104">
        <v>0</v>
      </c>
      <c r="AA104">
        <v>0</v>
      </c>
      <c r="AB104">
        <v>0</v>
      </c>
      <c r="AC104">
        <v>0</v>
      </c>
      <c r="AE104">
        <v>9</v>
      </c>
      <c r="AG104" s="3" t="str">
        <f t="shared" si="10"/>
        <v>Billy Cundiff</v>
      </c>
      <c r="AH104" s="4">
        <f t="shared" si="11"/>
        <v>0</v>
      </c>
      <c r="AI104">
        <f t="shared" si="16"/>
        <v>9</v>
      </c>
    </row>
    <row r="105" spans="1:35" x14ac:dyDescent="0.25">
      <c r="A105">
        <v>101</v>
      </c>
      <c r="B105" t="s">
        <v>234</v>
      </c>
      <c r="C105" t="s">
        <v>235</v>
      </c>
      <c r="D105" t="s">
        <v>52</v>
      </c>
      <c r="E105" s="3" t="str">
        <f t="shared" si="12"/>
        <v>TE</v>
      </c>
      <c r="F105" s="3">
        <f t="shared" si="13"/>
        <v>8</v>
      </c>
      <c r="G105" s="3" t="str">
        <f t="shared" si="17"/>
        <v>Greg Olsen</v>
      </c>
      <c r="H105" s="3">
        <f t="shared" si="14"/>
        <v>14.3</v>
      </c>
      <c r="I105" s="3">
        <f t="shared" si="15"/>
        <v>34</v>
      </c>
      <c r="K105" t="s">
        <v>575</v>
      </c>
      <c r="M105" t="s">
        <v>453</v>
      </c>
      <c r="N105">
        <v>0</v>
      </c>
      <c r="O105">
        <v>0</v>
      </c>
      <c r="P105">
        <v>0</v>
      </c>
      <c r="R105">
        <v>0</v>
      </c>
      <c r="S105">
        <v>0</v>
      </c>
      <c r="T105">
        <v>0</v>
      </c>
      <c r="V105">
        <v>6</v>
      </c>
      <c r="W105">
        <v>93</v>
      </c>
      <c r="X105">
        <v>0</v>
      </c>
      <c r="Y105">
        <v>9</v>
      </c>
      <c r="AA105">
        <v>0</v>
      </c>
      <c r="AB105">
        <v>0</v>
      </c>
      <c r="AC105">
        <v>0</v>
      </c>
      <c r="AE105">
        <v>9</v>
      </c>
      <c r="AG105" s="3" t="str">
        <f t="shared" si="10"/>
        <v>Andre Johnson</v>
      </c>
      <c r="AH105" s="4">
        <f t="shared" si="11"/>
        <v>9.3000000000000007</v>
      </c>
      <c r="AI105">
        <f t="shared" si="16"/>
        <v>9</v>
      </c>
    </row>
    <row r="106" spans="1:35" x14ac:dyDescent="0.25">
      <c r="A106">
        <v>102</v>
      </c>
      <c r="B106" t="s">
        <v>236</v>
      </c>
      <c r="C106" t="s">
        <v>237</v>
      </c>
      <c r="D106" t="s">
        <v>123</v>
      </c>
      <c r="E106" s="3" t="str">
        <f t="shared" si="12"/>
        <v>RB</v>
      </c>
      <c r="F106" s="3">
        <f t="shared" si="13"/>
        <v>32</v>
      </c>
      <c r="G106" s="3" t="str">
        <f t="shared" si="17"/>
        <v>Lamar Miller</v>
      </c>
      <c r="H106" s="3">
        <f t="shared" si="14"/>
        <v>11.8</v>
      </c>
      <c r="I106" s="3">
        <f t="shared" si="15"/>
        <v>50</v>
      </c>
      <c r="K106" t="s">
        <v>576</v>
      </c>
      <c r="M106" t="s">
        <v>453</v>
      </c>
      <c r="N106">
        <v>0</v>
      </c>
      <c r="O106">
        <v>0</v>
      </c>
      <c r="P106">
        <v>0</v>
      </c>
      <c r="R106">
        <v>0</v>
      </c>
      <c r="S106">
        <v>0</v>
      </c>
      <c r="T106">
        <v>0</v>
      </c>
      <c r="V106">
        <v>8</v>
      </c>
      <c r="W106">
        <v>99</v>
      </c>
      <c r="X106">
        <v>0</v>
      </c>
      <c r="Y106">
        <v>9</v>
      </c>
      <c r="AA106">
        <v>0</v>
      </c>
      <c r="AB106">
        <v>0</v>
      </c>
      <c r="AC106">
        <v>0</v>
      </c>
      <c r="AE106">
        <v>9</v>
      </c>
      <c r="AG106" s="3" t="str">
        <f t="shared" si="10"/>
        <v>Anquan Boldin</v>
      </c>
      <c r="AH106" s="4">
        <f t="shared" si="11"/>
        <v>9.9</v>
      </c>
      <c r="AI106">
        <f t="shared" si="16"/>
        <v>9</v>
      </c>
    </row>
    <row r="107" spans="1:35" x14ac:dyDescent="0.25">
      <c r="A107">
        <v>103</v>
      </c>
      <c r="B107" t="s">
        <v>238</v>
      </c>
      <c r="C107" t="s">
        <v>239</v>
      </c>
      <c r="D107" t="s">
        <v>52</v>
      </c>
      <c r="E107" s="3" t="str">
        <f t="shared" si="12"/>
        <v>WR</v>
      </c>
      <c r="F107" s="3">
        <f t="shared" si="13"/>
        <v>38</v>
      </c>
      <c r="G107" s="3" t="str">
        <f t="shared" si="17"/>
        <v>Kelvin Benjamin</v>
      </c>
      <c r="H107" s="3">
        <f t="shared" si="14"/>
        <v>15.2</v>
      </c>
      <c r="I107" s="3">
        <f t="shared" si="15"/>
        <v>28</v>
      </c>
      <c r="K107" t="s">
        <v>577</v>
      </c>
      <c r="M107" t="s">
        <v>578</v>
      </c>
      <c r="N107">
        <v>281</v>
      </c>
      <c r="O107">
        <v>1</v>
      </c>
      <c r="P107">
        <v>3</v>
      </c>
      <c r="R107">
        <v>0</v>
      </c>
      <c r="S107">
        <v>0</v>
      </c>
      <c r="T107">
        <v>0</v>
      </c>
      <c r="V107">
        <v>0</v>
      </c>
      <c r="W107">
        <v>0</v>
      </c>
      <c r="X107">
        <v>0</v>
      </c>
      <c r="Y107">
        <v>0</v>
      </c>
      <c r="AA107">
        <v>0</v>
      </c>
      <c r="AB107">
        <v>0</v>
      </c>
      <c r="AC107">
        <v>0</v>
      </c>
      <c r="AE107">
        <v>9</v>
      </c>
      <c r="AG107" s="3" t="str">
        <f t="shared" si="10"/>
        <v>Tony Romo</v>
      </c>
      <c r="AH107" s="4">
        <f t="shared" si="11"/>
        <v>9.24</v>
      </c>
      <c r="AI107">
        <f t="shared" si="16"/>
        <v>9</v>
      </c>
    </row>
    <row r="108" spans="1:35" x14ac:dyDescent="0.25">
      <c r="A108">
        <v>104</v>
      </c>
      <c r="B108" t="s">
        <v>240</v>
      </c>
      <c r="C108" t="s">
        <v>241</v>
      </c>
      <c r="D108" t="s">
        <v>164</v>
      </c>
      <c r="E108" s="3" t="str">
        <f t="shared" si="12"/>
        <v>WR</v>
      </c>
      <c r="F108" s="3">
        <f t="shared" si="13"/>
        <v>39</v>
      </c>
      <c r="G108" s="3" t="str">
        <f t="shared" si="17"/>
        <v>Rueben Randle</v>
      </c>
      <c r="H108" s="6">
        <v>0.1</v>
      </c>
      <c r="I108" s="3">
        <f t="shared" si="15"/>
        <v>142</v>
      </c>
      <c r="K108" t="s">
        <v>579</v>
      </c>
      <c r="M108" t="s">
        <v>580</v>
      </c>
      <c r="N108">
        <v>202</v>
      </c>
      <c r="O108">
        <v>1</v>
      </c>
      <c r="P108">
        <v>3</v>
      </c>
      <c r="R108">
        <v>6</v>
      </c>
      <c r="S108">
        <v>36</v>
      </c>
      <c r="T108">
        <v>0</v>
      </c>
      <c r="V108">
        <v>0</v>
      </c>
      <c r="W108">
        <v>0</v>
      </c>
      <c r="X108">
        <v>0</v>
      </c>
      <c r="Y108">
        <v>0</v>
      </c>
      <c r="AA108">
        <v>0</v>
      </c>
      <c r="AB108">
        <v>0</v>
      </c>
      <c r="AC108">
        <v>0</v>
      </c>
      <c r="AE108">
        <v>9</v>
      </c>
      <c r="AG108" s="3" t="str">
        <f t="shared" si="10"/>
        <v>Alex Smith</v>
      </c>
      <c r="AH108" s="4">
        <f t="shared" si="11"/>
        <v>9.68</v>
      </c>
      <c r="AI108">
        <f t="shared" si="16"/>
        <v>9</v>
      </c>
    </row>
    <row r="109" spans="1:35" x14ac:dyDescent="0.25">
      <c r="A109">
        <v>105</v>
      </c>
      <c r="B109" t="s">
        <v>242</v>
      </c>
      <c r="C109" t="s">
        <v>243</v>
      </c>
      <c r="D109" t="s">
        <v>43</v>
      </c>
      <c r="E109" s="3" t="str">
        <f t="shared" si="12"/>
        <v>WR</v>
      </c>
      <c r="F109" s="3">
        <f t="shared" si="13"/>
        <v>40</v>
      </c>
      <c r="G109" s="3" t="str">
        <f t="shared" si="17"/>
        <v>Aaron Dobson</v>
      </c>
      <c r="H109" s="6">
        <v>0</v>
      </c>
      <c r="I109" s="3">
        <f t="shared" si="15"/>
        <v>143</v>
      </c>
      <c r="K109" t="s">
        <v>581</v>
      </c>
      <c r="M109" t="s">
        <v>582</v>
      </c>
      <c r="N109">
        <v>189</v>
      </c>
      <c r="O109">
        <v>1</v>
      </c>
      <c r="P109">
        <v>1</v>
      </c>
      <c r="R109">
        <v>0</v>
      </c>
      <c r="S109">
        <v>0</v>
      </c>
      <c r="T109">
        <v>0</v>
      </c>
      <c r="V109">
        <v>0</v>
      </c>
      <c r="W109">
        <v>0</v>
      </c>
      <c r="X109">
        <v>0</v>
      </c>
      <c r="Y109">
        <v>0</v>
      </c>
      <c r="AA109">
        <v>0</v>
      </c>
      <c r="AB109">
        <v>0</v>
      </c>
      <c r="AC109">
        <v>0</v>
      </c>
      <c r="AE109">
        <v>9</v>
      </c>
      <c r="AG109" s="3" t="str">
        <f t="shared" si="10"/>
        <v>Aaron Rodgers</v>
      </c>
      <c r="AH109" s="4">
        <f t="shared" si="11"/>
        <v>9.56</v>
      </c>
      <c r="AI109">
        <f t="shared" si="16"/>
        <v>9</v>
      </c>
    </row>
    <row r="110" spans="1:35" x14ac:dyDescent="0.25">
      <c r="A110">
        <v>106</v>
      </c>
      <c r="B110" t="s">
        <v>244</v>
      </c>
      <c r="C110" t="s">
        <v>245</v>
      </c>
      <c r="D110" t="s">
        <v>60</v>
      </c>
      <c r="E110" s="3" t="str">
        <f t="shared" si="12"/>
        <v>WR</v>
      </c>
      <c r="F110" s="3">
        <f t="shared" si="13"/>
        <v>41</v>
      </c>
      <c r="G110" s="3" t="str">
        <f t="shared" si="17"/>
        <v>Malcom Floyd</v>
      </c>
      <c r="H110" s="3">
        <f t="shared" si="14"/>
        <v>11</v>
      </c>
      <c r="I110" s="3">
        <f t="shared" si="15"/>
        <v>56</v>
      </c>
      <c r="K110" t="s">
        <v>583</v>
      </c>
      <c r="M110" t="s">
        <v>453</v>
      </c>
      <c r="N110">
        <v>0</v>
      </c>
      <c r="O110">
        <v>0</v>
      </c>
      <c r="P110">
        <v>0</v>
      </c>
      <c r="R110">
        <v>0</v>
      </c>
      <c r="S110">
        <v>0</v>
      </c>
      <c r="T110">
        <v>0</v>
      </c>
      <c r="V110">
        <v>0</v>
      </c>
      <c r="W110">
        <v>0</v>
      </c>
      <c r="X110">
        <v>0</v>
      </c>
      <c r="Y110">
        <v>0</v>
      </c>
      <c r="AA110">
        <v>0</v>
      </c>
      <c r="AB110">
        <v>0</v>
      </c>
      <c r="AC110">
        <v>0</v>
      </c>
      <c r="AE110">
        <v>9</v>
      </c>
      <c r="AG110" s="3" t="str">
        <f t="shared" si="10"/>
        <v>Robbie Gould</v>
      </c>
      <c r="AH110" s="4">
        <f t="shared" si="11"/>
        <v>0</v>
      </c>
      <c r="AI110">
        <f t="shared" si="16"/>
        <v>9</v>
      </c>
    </row>
    <row r="111" spans="1:35" x14ac:dyDescent="0.25">
      <c r="A111">
        <v>107</v>
      </c>
      <c r="B111" t="s">
        <v>246</v>
      </c>
      <c r="C111" t="s">
        <v>247</v>
      </c>
      <c r="D111" t="s">
        <v>189</v>
      </c>
      <c r="E111" s="3" t="str">
        <f t="shared" si="12"/>
        <v>WR</v>
      </c>
      <c r="F111" s="3">
        <f t="shared" si="13"/>
        <v>42</v>
      </c>
      <c r="G111" s="3" t="str">
        <f t="shared" si="17"/>
        <v>Sammy Watkins</v>
      </c>
      <c r="H111" s="3">
        <f t="shared" si="14"/>
        <v>3.1</v>
      </c>
      <c r="I111" s="3">
        <f t="shared" si="15"/>
        <v>116</v>
      </c>
      <c r="K111" t="s">
        <v>584</v>
      </c>
      <c r="M111" t="s">
        <v>453</v>
      </c>
      <c r="N111">
        <v>0</v>
      </c>
      <c r="O111">
        <v>0</v>
      </c>
      <c r="P111">
        <v>0</v>
      </c>
      <c r="R111">
        <v>0</v>
      </c>
      <c r="S111">
        <v>0</v>
      </c>
      <c r="T111">
        <v>0</v>
      </c>
      <c r="V111">
        <v>5</v>
      </c>
      <c r="W111">
        <v>99</v>
      </c>
      <c r="X111">
        <v>0</v>
      </c>
      <c r="Y111">
        <v>6</v>
      </c>
      <c r="AA111">
        <v>0</v>
      </c>
      <c r="AB111">
        <v>0</v>
      </c>
      <c r="AC111">
        <v>0</v>
      </c>
      <c r="AE111">
        <v>9</v>
      </c>
      <c r="AG111" s="3" t="str">
        <f t="shared" si="10"/>
        <v>Devin Hester</v>
      </c>
      <c r="AH111" s="4">
        <f t="shared" si="11"/>
        <v>9.9</v>
      </c>
      <c r="AI111">
        <f t="shared" si="16"/>
        <v>9</v>
      </c>
    </row>
    <row r="112" spans="1:35" x14ac:dyDescent="0.25">
      <c r="A112">
        <v>108</v>
      </c>
      <c r="B112" t="s">
        <v>248</v>
      </c>
      <c r="C112" t="s">
        <v>249</v>
      </c>
      <c r="D112" t="s">
        <v>76</v>
      </c>
      <c r="E112" s="3" t="str">
        <f t="shared" si="12"/>
        <v>WR</v>
      </c>
      <c r="F112" s="3">
        <f t="shared" si="13"/>
        <v>43</v>
      </c>
      <c r="G112" s="3" t="str">
        <f t="shared" si="17"/>
        <v>Justin Hunter</v>
      </c>
      <c r="H112" s="3">
        <f t="shared" si="14"/>
        <v>6.3</v>
      </c>
      <c r="I112" s="3">
        <f t="shared" si="15"/>
        <v>94</v>
      </c>
      <c r="K112" t="s">
        <v>585</v>
      </c>
      <c r="M112" t="s">
        <v>453</v>
      </c>
      <c r="N112">
        <v>0</v>
      </c>
      <c r="O112">
        <v>0</v>
      </c>
      <c r="P112">
        <v>0</v>
      </c>
      <c r="R112">
        <v>0</v>
      </c>
      <c r="S112">
        <v>0</v>
      </c>
      <c r="T112">
        <v>0</v>
      </c>
      <c r="V112">
        <v>3</v>
      </c>
      <c r="W112">
        <v>37</v>
      </c>
      <c r="X112">
        <v>1</v>
      </c>
      <c r="Y112">
        <v>4</v>
      </c>
      <c r="AA112">
        <v>0</v>
      </c>
      <c r="AB112">
        <v>0</v>
      </c>
      <c r="AC112">
        <v>0</v>
      </c>
      <c r="AE112">
        <v>9</v>
      </c>
      <c r="AG112" s="3" t="str">
        <f t="shared" si="10"/>
        <v>Delanie Walker</v>
      </c>
      <c r="AH112" s="4">
        <f t="shared" si="11"/>
        <v>9.6999999999999993</v>
      </c>
      <c r="AI112">
        <f t="shared" si="16"/>
        <v>9</v>
      </c>
    </row>
    <row r="113" spans="1:35" x14ac:dyDescent="0.25">
      <c r="A113">
        <v>109</v>
      </c>
      <c r="B113" t="s">
        <v>250</v>
      </c>
      <c r="C113" t="s">
        <v>251</v>
      </c>
      <c r="D113" t="s">
        <v>123</v>
      </c>
      <c r="E113" s="3" t="str">
        <f t="shared" si="12"/>
        <v>WR</v>
      </c>
      <c r="F113" s="3">
        <f t="shared" si="13"/>
        <v>44</v>
      </c>
      <c r="G113" s="3" t="str">
        <f t="shared" si="17"/>
        <v>Brian Hartline</v>
      </c>
      <c r="H113" s="3">
        <f t="shared" si="14"/>
        <v>2.6</v>
      </c>
      <c r="I113" s="3">
        <f t="shared" si="15"/>
        <v>121</v>
      </c>
      <c r="K113" t="s">
        <v>586</v>
      </c>
      <c r="M113" t="s">
        <v>453</v>
      </c>
      <c r="N113">
        <v>0</v>
      </c>
      <c r="O113">
        <v>0</v>
      </c>
      <c r="P113">
        <v>0</v>
      </c>
      <c r="R113">
        <v>0</v>
      </c>
      <c r="S113">
        <v>0</v>
      </c>
      <c r="T113">
        <v>0</v>
      </c>
      <c r="V113">
        <v>5</v>
      </c>
      <c r="W113">
        <v>110</v>
      </c>
      <c r="X113">
        <v>0</v>
      </c>
      <c r="Y113">
        <v>8</v>
      </c>
      <c r="AA113">
        <v>0</v>
      </c>
      <c r="AB113">
        <v>1</v>
      </c>
      <c r="AC113">
        <v>0</v>
      </c>
      <c r="AE113">
        <v>9</v>
      </c>
      <c r="AG113" s="3" t="str">
        <f t="shared" si="10"/>
        <v>Marques Colston</v>
      </c>
      <c r="AH113" s="4">
        <f t="shared" si="11"/>
        <v>9</v>
      </c>
      <c r="AI113">
        <f t="shared" si="16"/>
        <v>9</v>
      </c>
    </row>
    <row r="114" spans="1:35" x14ac:dyDescent="0.25">
      <c r="A114">
        <v>110</v>
      </c>
      <c r="B114" t="s">
        <v>252</v>
      </c>
      <c r="C114" t="s">
        <v>253</v>
      </c>
      <c r="D114" t="s">
        <v>69</v>
      </c>
      <c r="E114" s="3" t="str">
        <f t="shared" si="12"/>
        <v>RB</v>
      </c>
      <c r="F114" s="3">
        <f t="shared" si="13"/>
        <v>33</v>
      </c>
      <c r="G114" s="3" t="str">
        <f t="shared" si="17"/>
        <v>Chris Ivory</v>
      </c>
      <c r="H114" s="3">
        <f t="shared" si="14"/>
        <v>16.2</v>
      </c>
      <c r="I114" s="3">
        <f t="shared" si="15"/>
        <v>23</v>
      </c>
      <c r="K114" t="s">
        <v>587</v>
      </c>
      <c r="M114" t="s">
        <v>453</v>
      </c>
      <c r="N114">
        <v>0</v>
      </c>
      <c r="O114">
        <v>0</v>
      </c>
      <c r="P114">
        <v>0</v>
      </c>
      <c r="R114">
        <v>0</v>
      </c>
      <c r="S114">
        <v>0</v>
      </c>
      <c r="T114">
        <v>0</v>
      </c>
      <c r="V114">
        <v>3</v>
      </c>
      <c r="W114">
        <v>34</v>
      </c>
      <c r="X114">
        <v>1</v>
      </c>
      <c r="Y114">
        <v>3</v>
      </c>
      <c r="AA114">
        <v>0</v>
      </c>
      <c r="AB114">
        <v>0</v>
      </c>
      <c r="AC114">
        <v>0</v>
      </c>
      <c r="AE114">
        <v>9</v>
      </c>
      <c r="AG114" s="3" t="str">
        <f t="shared" si="10"/>
        <v>James Jones</v>
      </c>
      <c r="AH114" s="4">
        <f t="shared" si="11"/>
        <v>9.4</v>
      </c>
      <c r="AI114">
        <f t="shared" si="16"/>
        <v>9</v>
      </c>
    </row>
    <row r="115" spans="1:35" x14ac:dyDescent="0.25">
      <c r="A115">
        <v>111</v>
      </c>
      <c r="B115" t="s">
        <v>254</v>
      </c>
      <c r="C115" t="s">
        <v>255</v>
      </c>
      <c r="D115" t="s">
        <v>15</v>
      </c>
      <c r="E115" s="3" t="str">
        <f t="shared" si="12"/>
        <v>RB</v>
      </c>
      <c r="F115" s="3">
        <f t="shared" si="13"/>
        <v>34</v>
      </c>
      <c r="G115" s="3" t="str">
        <f t="shared" si="17"/>
        <v>Trent Richardson</v>
      </c>
      <c r="H115" s="3">
        <f t="shared" si="14"/>
        <v>5.0999999999999996</v>
      </c>
      <c r="I115" s="3">
        <f t="shared" si="15"/>
        <v>101</v>
      </c>
      <c r="K115" t="s">
        <v>588</v>
      </c>
      <c r="M115" t="s">
        <v>453</v>
      </c>
      <c r="N115">
        <v>0</v>
      </c>
      <c r="O115">
        <v>0</v>
      </c>
      <c r="P115">
        <v>0</v>
      </c>
      <c r="R115">
        <v>0</v>
      </c>
      <c r="S115">
        <v>0</v>
      </c>
      <c r="T115">
        <v>0</v>
      </c>
      <c r="V115">
        <v>0</v>
      </c>
      <c r="W115">
        <v>0</v>
      </c>
      <c r="X115">
        <v>0</v>
      </c>
      <c r="Y115">
        <v>0</v>
      </c>
      <c r="AA115">
        <v>0</v>
      </c>
      <c r="AB115">
        <v>0</v>
      </c>
      <c r="AC115">
        <v>0</v>
      </c>
      <c r="AE115">
        <v>9</v>
      </c>
      <c r="AG115" s="3" t="str">
        <f t="shared" si="10"/>
        <v>Nick Folk</v>
      </c>
      <c r="AH115" s="4">
        <f t="shared" si="11"/>
        <v>0</v>
      </c>
      <c r="AI115">
        <f t="shared" si="16"/>
        <v>9</v>
      </c>
    </row>
    <row r="116" spans="1:35" x14ac:dyDescent="0.25">
      <c r="A116">
        <v>112</v>
      </c>
      <c r="B116" t="s">
        <v>256</v>
      </c>
      <c r="C116" t="s">
        <v>257</v>
      </c>
      <c r="D116" t="s">
        <v>123</v>
      </c>
      <c r="E116" s="3" t="str">
        <f t="shared" si="12"/>
        <v>RB</v>
      </c>
      <c r="F116" s="3">
        <f t="shared" si="13"/>
        <v>35</v>
      </c>
      <c r="G116" s="3" t="str">
        <f t="shared" si="17"/>
        <v>Knowshon Moreno</v>
      </c>
      <c r="H116" s="3">
        <f t="shared" si="14"/>
        <v>19.399999999999999</v>
      </c>
      <c r="I116" s="3">
        <f t="shared" si="15"/>
        <v>11</v>
      </c>
      <c r="K116" t="s">
        <v>589</v>
      </c>
      <c r="M116" t="s">
        <v>453</v>
      </c>
      <c r="N116">
        <v>0</v>
      </c>
      <c r="O116">
        <v>0</v>
      </c>
      <c r="P116">
        <v>0</v>
      </c>
      <c r="R116">
        <v>27</v>
      </c>
      <c r="S116">
        <v>103</v>
      </c>
      <c r="T116">
        <v>0</v>
      </c>
      <c r="V116">
        <v>2</v>
      </c>
      <c r="W116">
        <v>17</v>
      </c>
      <c r="X116">
        <v>0</v>
      </c>
      <c r="Y116">
        <v>2</v>
      </c>
      <c r="AA116">
        <v>0</v>
      </c>
      <c r="AB116">
        <v>1</v>
      </c>
      <c r="AC116">
        <v>0</v>
      </c>
      <c r="AE116">
        <v>9</v>
      </c>
      <c r="AG116" s="3" t="str">
        <f t="shared" si="10"/>
        <v>Arian Foster</v>
      </c>
      <c r="AH116" s="4">
        <f t="shared" si="11"/>
        <v>10</v>
      </c>
      <c r="AI116">
        <f t="shared" si="16"/>
        <v>9</v>
      </c>
    </row>
    <row r="117" spans="1:35" x14ac:dyDescent="0.25">
      <c r="A117">
        <v>113</v>
      </c>
      <c r="B117" t="s">
        <v>258</v>
      </c>
      <c r="C117" t="s">
        <v>259</v>
      </c>
      <c r="D117" t="s">
        <v>12</v>
      </c>
      <c r="E117" s="3" t="str">
        <f t="shared" si="12"/>
        <v>TE</v>
      </c>
      <c r="F117" s="3">
        <f t="shared" si="13"/>
        <v>9</v>
      </c>
      <c r="G117" s="3" t="str">
        <f t="shared" si="17"/>
        <v>Zach Ertz</v>
      </c>
      <c r="H117" s="3">
        <f t="shared" si="14"/>
        <v>13.7</v>
      </c>
      <c r="I117" s="3">
        <f t="shared" si="15"/>
        <v>37</v>
      </c>
      <c r="K117" t="s">
        <v>590</v>
      </c>
      <c r="M117" t="s">
        <v>453</v>
      </c>
      <c r="N117">
        <v>0</v>
      </c>
      <c r="O117">
        <v>0</v>
      </c>
      <c r="P117">
        <v>0</v>
      </c>
      <c r="R117">
        <v>4</v>
      </c>
      <c r="S117">
        <v>41</v>
      </c>
      <c r="T117">
        <v>0</v>
      </c>
      <c r="V117">
        <v>7</v>
      </c>
      <c r="W117">
        <v>59</v>
      </c>
      <c r="X117">
        <v>0</v>
      </c>
      <c r="Y117">
        <v>7</v>
      </c>
      <c r="AA117">
        <v>0</v>
      </c>
      <c r="AB117">
        <v>0</v>
      </c>
      <c r="AC117">
        <v>0</v>
      </c>
      <c r="AE117">
        <v>9</v>
      </c>
      <c r="AG117" s="3" t="str">
        <f t="shared" si="10"/>
        <v>Percy Harvin</v>
      </c>
      <c r="AH117" s="4">
        <f t="shared" si="11"/>
        <v>10</v>
      </c>
      <c r="AI117">
        <f t="shared" si="16"/>
        <v>9</v>
      </c>
    </row>
    <row r="118" spans="1:35" x14ac:dyDescent="0.25">
      <c r="A118">
        <v>114</v>
      </c>
      <c r="B118" t="s">
        <v>260</v>
      </c>
      <c r="C118" t="s">
        <v>261</v>
      </c>
      <c r="D118" t="s">
        <v>26</v>
      </c>
      <c r="E118" s="3" t="str">
        <f t="shared" si="12"/>
        <v>TE</v>
      </c>
      <c r="F118" s="3">
        <f t="shared" si="13"/>
        <v>10</v>
      </c>
      <c r="G118" s="3" t="str">
        <f t="shared" si="17"/>
        <v>Martellus Bennett</v>
      </c>
      <c r="H118" s="3">
        <f t="shared" si="14"/>
        <v>13</v>
      </c>
      <c r="I118" s="3">
        <f t="shared" si="15"/>
        <v>41</v>
      </c>
      <c r="K118" t="s">
        <v>591</v>
      </c>
      <c r="M118" t="s">
        <v>453</v>
      </c>
      <c r="N118">
        <v>0</v>
      </c>
      <c r="O118">
        <v>0</v>
      </c>
      <c r="P118">
        <v>0</v>
      </c>
      <c r="R118">
        <v>0</v>
      </c>
      <c r="S118">
        <v>0</v>
      </c>
      <c r="T118">
        <v>0</v>
      </c>
      <c r="V118">
        <v>5</v>
      </c>
      <c r="W118">
        <v>36</v>
      </c>
      <c r="X118">
        <v>1</v>
      </c>
      <c r="Y118">
        <v>5</v>
      </c>
      <c r="AA118">
        <v>0</v>
      </c>
      <c r="AB118">
        <v>0</v>
      </c>
      <c r="AC118">
        <v>0</v>
      </c>
      <c r="AE118">
        <v>9</v>
      </c>
      <c r="AG118" s="3" t="str">
        <f t="shared" si="10"/>
        <v>Hakeem Nicks</v>
      </c>
      <c r="AH118" s="4">
        <f t="shared" si="11"/>
        <v>9.6</v>
      </c>
      <c r="AI118">
        <f t="shared" si="16"/>
        <v>9</v>
      </c>
    </row>
    <row r="119" spans="1:35" x14ac:dyDescent="0.25">
      <c r="A119">
        <v>115</v>
      </c>
      <c r="B119" t="s">
        <v>262</v>
      </c>
      <c r="C119" t="s">
        <v>263</v>
      </c>
      <c r="D119" t="s">
        <v>40</v>
      </c>
      <c r="E119" s="3" t="str">
        <f t="shared" si="12"/>
        <v>WR</v>
      </c>
      <c r="F119" s="3">
        <f t="shared" si="13"/>
        <v>45</v>
      </c>
      <c r="G119" s="3" t="str">
        <f t="shared" si="17"/>
        <v>Greg Jennings</v>
      </c>
      <c r="H119" s="3">
        <f t="shared" si="14"/>
        <v>11.8</v>
      </c>
      <c r="I119" s="3">
        <f t="shared" si="15"/>
        <v>50</v>
      </c>
      <c r="K119" t="s">
        <v>592</v>
      </c>
      <c r="M119" t="s">
        <v>453</v>
      </c>
      <c r="N119">
        <v>0</v>
      </c>
      <c r="O119">
        <v>0</v>
      </c>
      <c r="P119">
        <v>0</v>
      </c>
      <c r="R119">
        <v>1</v>
      </c>
      <c r="S119">
        <v>4</v>
      </c>
      <c r="T119">
        <v>0</v>
      </c>
      <c r="V119">
        <v>6</v>
      </c>
      <c r="W119">
        <v>93</v>
      </c>
      <c r="X119">
        <v>0</v>
      </c>
      <c r="Y119">
        <v>6</v>
      </c>
      <c r="AA119">
        <v>0</v>
      </c>
      <c r="AB119">
        <v>0</v>
      </c>
      <c r="AC119">
        <v>0</v>
      </c>
      <c r="AE119">
        <v>9</v>
      </c>
      <c r="AG119" s="3" t="str">
        <f t="shared" si="10"/>
        <v>Golden Tate</v>
      </c>
      <c r="AH119" s="4">
        <f t="shared" si="11"/>
        <v>9.7000000000000011</v>
      </c>
      <c r="AI119">
        <f t="shared" si="16"/>
        <v>9</v>
      </c>
    </row>
    <row r="120" spans="1:35" x14ac:dyDescent="0.25">
      <c r="A120">
        <v>116</v>
      </c>
      <c r="B120" t="s">
        <v>264</v>
      </c>
      <c r="C120" t="s">
        <v>265</v>
      </c>
      <c r="D120" t="s">
        <v>81</v>
      </c>
      <c r="E120" s="3" t="str">
        <f t="shared" si="12"/>
        <v>RB</v>
      </c>
      <c r="F120" s="3">
        <f t="shared" si="13"/>
        <v>36</v>
      </c>
      <c r="G120" s="3" t="str">
        <f t="shared" si="17"/>
        <v>Benny Cunningham</v>
      </c>
      <c r="H120" s="6">
        <v>5.0999999999999996</v>
      </c>
      <c r="I120" s="3">
        <f t="shared" si="15"/>
        <v>101</v>
      </c>
      <c r="K120" t="s">
        <v>593</v>
      </c>
      <c r="M120" t="s">
        <v>453</v>
      </c>
      <c r="N120">
        <v>0</v>
      </c>
      <c r="O120">
        <v>0</v>
      </c>
      <c r="P120">
        <v>0</v>
      </c>
      <c r="R120">
        <v>0</v>
      </c>
      <c r="S120">
        <v>0</v>
      </c>
      <c r="T120">
        <v>0</v>
      </c>
      <c r="V120">
        <v>7</v>
      </c>
      <c r="W120">
        <v>116</v>
      </c>
      <c r="X120">
        <v>0</v>
      </c>
      <c r="Y120">
        <v>9</v>
      </c>
      <c r="AA120">
        <v>0</v>
      </c>
      <c r="AB120">
        <v>1</v>
      </c>
      <c r="AC120">
        <v>0</v>
      </c>
      <c r="AE120">
        <v>9</v>
      </c>
      <c r="AG120" s="3" t="str">
        <f t="shared" si="10"/>
        <v>Julio Jones</v>
      </c>
      <c r="AH120" s="4">
        <f t="shared" si="11"/>
        <v>9.6</v>
      </c>
      <c r="AI120">
        <f t="shared" si="16"/>
        <v>9</v>
      </c>
    </row>
    <row r="121" spans="1:35" x14ac:dyDescent="0.25">
      <c r="A121">
        <v>117</v>
      </c>
      <c r="B121" t="s">
        <v>266</v>
      </c>
      <c r="C121" t="s">
        <v>267</v>
      </c>
      <c r="D121" t="s">
        <v>52</v>
      </c>
      <c r="E121" s="3" t="str">
        <f t="shared" si="12"/>
        <v>RB</v>
      </c>
      <c r="F121" s="3">
        <f t="shared" si="13"/>
        <v>37</v>
      </c>
      <c r="G121" s="3" t="str">
        <f t="shared" si="17"/>
        <v>Jonathan Stewart</v>
      </c>
      <c r="H121" s="3">
        <f t="shared" si="14"/>
        <v>3.7</v>
      </c>
      <c r="I121" s="3">
        <f t="shared" si="15"/>
        <v>110</v>
      </c>
      <c r="K121" t="s">
        <v>594</v>
      </c>
      <c r="M121" t="s">
        <v>453</v>
      </c>
      <c r="N121">
        <v>0</v>
      </c>
      <c r="O121">
        <v>0</v>
      </c>
      <c r="P121">
        <v>0</v>
      </c>
      <c r="R121">
        <v>6</v>
      </c>
      <c r="S121">
        <v>34</v>
      </c>
      <c r="T121">
        <v>1</v>
      </c>
      <c r="V121">
        <v>1</v>
      </c>
      <c r="W121">
        <v>1</v>
      </c>
      <c r="X121">
        <v>0</v>
      </c>
      <c r="Y121">
        <v>1</v>
      </c>
      <c r="AA121">
        <v>0</v>
      </c>
      <c r="AB121">
        <v>0</v>
      </c>
      <c r="AC121">
        <v>0</v>
      </c>
      <c r="AE121">
        <v>9</v>
      </c>
      <c r="AG121" s="3" t="str">
        <f t="shared" si="10"/>
        <v>Jacquizz Rodgers</v>
      </c>
      <c r="AH121" s="4">
        <f t="shared" si="11"/>
        <v>9.5</v>
      </c>
      <c r="AI121">
        <f t="shared" si="16"/>
        <v>9</v>
      </c>
    </row>
    <row r="122" spans="1:35" x14ac:dyDescent="0.25">
      <c r="A122">
        <v>118</v>
      </c>
      <c r="B122" t="s">
        <v>268</v>
      </c>
      <c r="C122" t="s">
        <v>269</v>
      </c>
      <c r="D122" t="s">
        <v>137</v>
      </c>
      <c r="E122" s="3" t="str">
        <f t="shared" si="12"/>
        <v>WR</v>
      </c>
      <c r="F122" s="3">
        <f t="shared" si="13"/>
        <v>46</v>
      </c>
      <c r="G122" s="3" t="str">
        <f t="shared" si="17"/>
        <v>Andrew Hawkins</v>
      </c>
      <c r="H122" s="3">
        <f t="shared" si="14"/>
        <v>8.6999999999999993</v>
      </c>
      <c r="I122" s="3">
        <f t="shared" si="15"/>
        <v>79</v>
      </c>
      <c r="K122" t="s">
        <v>595</v>
      </c>
      <c r="M122" t="s">
        <v>453</v>
      </c>
      <c r="N122">
        <v>0</v>
      </c>
      <c r="O122">
        <v>0</v>
      </c>
      <c r="P122">
        <v>0</v>
      </c>
      <c r="R122">
        <v>0</v>
      </c>
      <c r="S122">
        <v>0</v>
      </c>
      <c r="T122">
        <v>0</v>
      </c>
      <c r="V122">
        <v>2</v>
      </c>
      <c r="W122">
        <v>38</v>
      </c>
      <c r="X122">
        <v>1</v>
      </c>
      <c r="Y122">
        <v>3</v>
      </c>
      <c r="AA122">
        <v>0</v>
      </c>
      <c r="AB122">
        <v>0</v>
      </c>
      <c r="AC122">
        <v>0</v>
      </c>
      <c r="AE122">
        <v>9</v>
      </c>
      <c r="AG122" s="3" t="str">
        <f t="shared" si="10"/>
        <v>Ricardo Lockette</v>
      </c>
      <c r="AH122" s="4">
        <f t="shared" si="11"/>
        <v>9.8000000000000007</v>
      </c>
      <c r="AI122">
        <f t="shared" si="16"/>
        <v>9</v>
      </c>
    </row>
    <row r="123" spans="1:35" x14ac:dyDescent="0.25">
      <c r="A123">
        <v>119</v>
      </c>
      <c r="B123" t="s">
        <v>270</v>
      </c>
      <c r="C123" t="s">
        <v>271</v>
      </c>
      <c r="D123" t="s">
        <v>144</v>
      </c>
      <c r="E123" s="3" t="str">
        <f t="shared" si="12"/>
        <v>WR</v>
      </c>
      <c r="F123" s="3">
        <f t="shared" si="13"/>
        <v>47</v>
      </c>
      <c r="G123" s="3" t="str">
        <f t="shared" si="17"/>
        <v>Mike Evans</v>
      </c>
      <c r="H123" s="3">
        <f t="shared" si="14"/>
        <v>3.7</v>
      </c>
      <c r="I123" s="3">
        <f t="shared" si="15"/>
        <v>110</v>
      </c>
      <c r="K123" t="s">
        <v>596</v>
      </c>
      <c r="M123" t="s">
        <v>453</v>
      </c>
      <c r="N123">
        <v>0</v>
      </c>
      <c r="O123">
        <v>0</v>
      </c>
      <c r="P123">
        <v>0</v>
      </c>
      <c r="R123">
        <v>0</v>
      </c>
      <c r="S123">
        <v>0</v>
      </c>
      <c r="T123">
        <v>0</v>
      </c>
      <c r="V123">
        <v>7</v>
      </c>
      <c r="W123">
        <v>99</v>
      </c>
      <c r="X123">
        <v>0</v>
      </c>
      <c r="Y123">
        <v>9</v>
      </c>
      <c r="AA123">
        <v>0</v>
      </c>
      <c r="AB123">
        <v>0</v>
      </c>
      <c r="AC123">
        <v>0</v>
      </c>
      <c r="AE123">
        <v>9</v>
      </c>
      <c r="AG123" s="3" t="str">
        <f t="shared" si="10"/>
        <v>Brian Quick</v>
      </c>
      <c r="AH123" s="4">
        <f t="shared" si="11"/>
        <v>9.9</v>
      </c>
      <c r="AI123">
        <f t="shared" si="16"/>
        <v>9</v>
      </c>
    </row>
    <row r="124" spans="1:35" x14ac:dyDescent="0.25">
      <c r="A124">
        <v>120</v>
      </c>
      <c r="B124" t="s">
        <v>272</v>
      </c>
      <c r="C124" t="s">
        <v>273</v>
      </c>
      <c r="D124" t="s">
        <v>76</v>
      </c>
      <c r="E124" s="3" t="str">
        <f t="shared" si="12"/>
        <v>RB</v>
      </c>
      <c r="F124" s="3">
        <f t="shared" si="13"/>
        <v>38</v>
      </c>
      <c r="G124" s="3" t="str">
        <f t="shared" si="17"/>
        <v>Bishop Sankey</v>
      </c>
      <c r="H124" s="3">
        <f t="shared" si="14"/>
        <v>2.5</v>
      </c>
      <c r="I124" s="3">
        <f t="shared" si="15"/>
        <v>124</v>
      </c>
      <c r="K124" t="s">
        <v>597</v>
      </c>
      <c r="M124" t="s">
        <v>453</v>
      </c>
      <c r="N124">
        <v>0</v>
      </c>
      <c r="O124">
        <v>0</v>
      </c>
      <c r="P124">
        <v>0</v>
      </c>
      <c r="R124">
        <v>14</v>
      </c>
      <c r="S124">
        <v>91</v>
      </c>
      <c r="T124">
        <v>0</v>
      </c>
      <c r="V124">
        <v>0</v>
      </c>
      <c r="W124">
        <v>0</v>
      </c>
      <c r="X124">
        <v>0</v>
      </c>
      <c r="Y124">
        <v>0</v>
      </c>
      <c r="AA124">
        <v>0</v>
      </c>
      <c r="AB124">
        <v>0</v>
      </c>
      <c r="AC124">
        <v>0</v>
      </c>
      <c r="AE124">
        <v>9</v>
      </c>
      <c r="AG124" s="3" t="str">
        <f t="shared" si="10"/>
        <v>Alfred Morris</v>
      </c>
      <c r="AH124" s="4">
        <f t="shared" si="11"/>
        <v>9.1</v>
      </c>
      <c r="AI124">
        <f t="shared" si="16"/>
        <v>9</v>
      </c>
    </row>
    <row r="125" spans="1:35" x14ac:dyDescent="0.25">
      <c r="A125">
        <v>121</v>
      </c>
      <c r="B125" t="s">
        <v>274</v>
      </c>
      <c r="C125" t="s">
        <v>275</v>
      </c>
      <c r="D125" t="s">
        <v>6</v>
      </c>
      <c r="E125" s="3" t="str">
        <f t="shared" si="12"/>
        <v>WR</v>
      </c>
      <c r="F125" s="3">
        <f t="shared" si="13"/>
        <v>48</v>
      </c>
      <c r="G125" s="3" t="str">
        <f t="shared" si="17"/>
        <v>Cody Latimer</v>
      </c>
      <c r="H125" s="6">
        <v>0</v>
      </c>
      <c r="I125" s="3">
        <f t="shared" si="15"/>
        <v>143</v>
      </c>
      <c r="K125" t="s">
        <v>598</v>
      </c>
      <c r="M125" t="s">
        <v>453</v>
      </c>
      <c r="N125">
        <v>0</v>
      </c>
      <c r="O125">
        <v>0</v>
      </c>
      <c r="P125">
        <v>0</v>
      </c>
      <c r="R125">
        <v>1</v>
      </c>
      <c r="S125">
        <v>10</v>
      </c>
      <c r="T125">
        <v>0</v>
      </c>
      <c r="V125">
        <v>2</v>
      </c>
      <c r="W125">
        <v>20</v>
      </c>
      <c r="X125">
        <v>1</v>
      </c>
      <c r="Y125">
        <v>3</v>
      </c>
      <c r="AA125">
        <v>0</v>
      </c>
      <c r="AB125">
        <v>0</v>
      </c>
      <c r="AC125">
        <v>0</v>
      </c>
      <c r="AE125">
        <v>9</v>
      </c>
      <c r="AG125" s="3" t="str">
        <f t="shared" si="10"/>
        <v>Travis Benjamin</v>
      </c>
      <c r="AH125" s="4">
        <f t="shared" si="11"/>
        <v>9</v>
      </c>
      <c r="AI125">
        <f t="shared" si="16"/>
        <v>9</v>
      </c>
    </row>
    <row r="126" spans="1:35" x14ac:dyDescent="0.25">
      <c r="A126">
        <v>122</v>
      </c>
      <c r="B126" t="s">
        <v>276</v>
      </c>
      <c r="C126" t="s">
        <v>277</v>
      </c>
      <c r="D126" t="s">
        <v>49</v>
      </c>
      <c r="E126" s="3" t="str">
        <f t="shared" si="12"/>
        <v>TE</v>
      </c>
      <c r="F126" s="3">
        <f t="shared" si="13"/>
        <v>11</v>
      </c>
      <c r="G126" s="3" t="str">
        <f t="shared" si="17"/>
        <v>Jordan Reed</v>
      </c>
      <c r="H126" s="6">
        <v>0.4</v>
      </c>
      <c r="I126" s="3">
        <f t="shared" si="15"/>
        <v>141</v>
      </c>
      <c r="K126" t="s">
        <v>599</v>
      </c>
      <c r="M126" t="s">
        <v>453</v>
      </c>
      <c r="N126">
        <v>0</v>
      </c>
      <c r="O126">
        <v>0</v>
      </c>
      <c r="P126">
        <v>0</v>
      </c>
      <c r="R126">
        <v>0</v>
      </c>
      <c r="S126">
        <v>0</v>
      </c>
      <c r="T126">
        <v>0</v>
      </c>
      <c r="V126">
        <v>6</v>
      </c>
      <c r="W126">
        <v>97</v>
      </c>
      <c r="X126">
        <v>0</v>
      </c>
      <c r="Y126">
        <v>7</v>
      </c>
      <c r="AA126">
        <v>0</v>
      </c>
      <c r="AB126">
        <v>0</v>
      </c>
      <c r="AC126">
        <v>0</v>
      </c>
      <c r="AE126">
        <v>9</v>
      </c>
      <c r="AG126" s="3" t="str">
        <f t="shared" si="10"/>
        <v>Markus Wheaton</v>
      </c>
      <c r="AH126" s="4">
        <f t="shared" si="11"/>
        <v>9.6999999999999993</v>
      </c>
      <c r="AI126">
        <f t="shared" si="16"/>
        <v>9</v>
      </c>
    </row>
    <row r="127" spans="1:35" x14ac:dyDescent="0.25">
      <c r="A127">
        <v>123</v>
      </c>
      <c r="B127" t="s">
        <v>278</v>
      </c>
      <c r="C127" t="s">
        <v>279</v>
      </c>
      <c r="D127" t="s">
        <v>137</v>
      </c>
      <c r="E127" s="3" t="str">
        <f t="shared" si="12"/>
        <v>WR</v>
      </c>
      <c r="F127" s="3">
        <f t="shared" si="13"/>
        <v>49</v>
      </c>
      <c r="G127" s="3" t="str">
        <f t="shared" si="17"/>
        <v>Miles Austin</v>
      </c>
      <c r="H127" s="3">
        <f t="shared" si="14"/>
        <v>2</v>
      </c>
      <c r="I127" s="3">
        <f t="shared" si="15"/>
        <v>133</v>
      </c>
      <c r="K127" t="s">
        <v>600</v>
      </c>
      <c r="M127" t="s">
        <v>453</v>
      </c>
      <c r="N127">
        <v>0</v>
      </c>
      <c r="O127">
        <v>0</v>
      </c>
      <c r="P127">
        <v>0</v>
      </c>
      <c r="R127">
        <v>0</v>
      </c>
      <c r="S127">
        <v>0</v>
      </c>
      <c r="T127">
        <v>0</v>
      </c>
      <c r="V127">
        <v>6</v>
      </c>
      <c r="W127">
        <v>81</v>
      </c>
      <c r="X127">
        <v>0</v>
      </c>
      <c r="Y127">
        <v>10</v>
      </c>
      <c r="AA127">
        <v>0</v>
      </c>
      <c r="AB127">
        <v>0</v>
      </c>
      <c r="AC127">
        <v>0</v>
      </c>
      <c r="AE127">
        <v>8</v>
      </c>
      <c r="AG127" s="3" t="str">
        <f t="shared" si="10"/>
        <v>Antonio Gates</v>
      </c>
      <c r="AH127" s="4">
        <f t="shared" si="11"/>
        <v>8.1</v>
      </c>
      <c r="AI127">
        <f t="shared" si="16"/>
        <v>8</v>
      </c>
    </row>
    <row r="128" spans="1:35" x14ac:dyDescent="0.25">
      <c r="A128">
        <v>124</v>
      </c>
      <c r="B128" t="s">
        <v>280</v>
      </c>
      <c r="C128" t="s">
        <v>281</v>
      </c>
      <c r="D128" t="s">
        <v>60</v>
      </c>
      <c r="E128" s="3" t="str">
        <f t="shared" si="12"/>
        <v>RB</v>
      </c>
      <c r="F128" s="3">
        <f t="shared" si="13"/>
        <v>39</v>
      </c>
      <c r="G128" s="3" t="str">
        <f t="shared" si="17"/>
        <v>Danny Woodhead</v>
      </c>
      <c r="H128" s="6">
        <v>1.1000000000000001</v>
      </c>
      <c r="I128" s="3">
        <f t="shared" si="15"/>
        <v>139</v>
      </c>
      <c r="K128" t="s">
        <v>601</v>
      </c>
      <c r="M128" t="s">
        <v>453</v>
      </c>
      <c r="N128">
        <v>0</v>
      </c>
      <c r="O128">
        <v>0</v>
      </c>
      <c r="P128">
        <v>0</v>
      </c>
      <c r="R128">
        <v>0</v>
      </c>
      <c r="S128">
        <v>0</v>
      </c>
      <c r="T128">
        <v>0</v>
      </c>
      <c r="V128">
        <v>3</v>
      </c>
      <c r="W128">
        <v>29</v>
      </c>
      <c r="X128">
        <v>1</v>
      </c>
      <c r="Y128">
        <v>6</v>
      </c>
      <c r="AA128">
        <v>0</v>
      </c>
      <c r="AB128">
        <v>0</v>
      </c>
      <c r="AC128">
        <v>0</v>
      </c>
      <c r="AE128">
        <v>8</v>
      </c>
      <c r="AG128" s="3" t="str">
        <f t="shared" si="10"/>
        <v>Anthony Fasano</v>
      </c>
      <c r="AH128" s="4">
        <f t="shared" si="11"/>
        <v>8.9</v>
      </c>
      <c r="AI128">
        <f t="shared" si="16"/>
        <v>8</v>
      </c>
    </row>
    <row r="129" spans="1:35" x14ac:dyDescent="0.25">
      <c r="A129">
        <v>125</v>
      </c>
      <c r="B129" t="s">
        <v>282</v>
      </c>
      <c r="C129" t="s">
        <v>283</v>
      </c>
      <c r="D129" t="s">
        <v>81</v>
      </c>
      <c r="E129" s="3" t="str">
        <f t="shared" si="12"/>
        <v>WR</v>
      </c>
      <c r="F129" s="3">
        <f t="shared" si="13"/>
        <v>50</v>
      </c>
      <c r="G129" s="3" t="str">
        <f t="shared" si="17"/>
        <v>Kenny Britt</v>
      </c>
      <c r="H129" s="6">
        <v>0</v>
      </c>
      <c r="I129" s="3">
        <f t="shared" si="15"/>
        <v>143</v>
      </c>
      <c r="K129" t="s">
        <v>602</v>
      </c>
      <c r="M129" t="s">
        <v>453</v>
      </c>
      <c r="N129">
        <v>0</v>
      </c>
      <c r="O129">
        <v>0</v>
      </c>
      <c r="P129">
        <v>0</v>
      </c>
      <c r="R129">
        <v>21</v>
      </c>
      <c r="S129">
        <v>75</v>
      </c>
      <c r="T129">
        <v>0</v>
      </c>
      <c r="V129">
        <v>2</v>
      </c>
      <c r="W129">
        <v>18</v>
      </c>
      <c r="X129">
        <v>0</v>
      </c>
      <c r="Y129">
        <v>3</v>
      </c>
      <c r="AA129">
        <v>0</v>
      </c>
      <c r="AB129">
        <v>0</v>
      </c>
      <c r="AC129">
        <v>0</v>
      </c>
      <c r="AE129">
        <v>8</v>
      </c>
      <c r="AG129" s="3" t="str">
        <f t="shared" si="10"/>
        <v>Adrian Peterson</v>
      </c>
      <c r="AH129" s="4">
        <f t="shared" si="11"/>
        <v>9.3000000000000007</v>
      </c>
      <c r="AI129">
        <f t="shared" si="16"/>
        <v>8</v>
      </c>
    </row>
    <row r="130" spans="1:35" x14ac:dyDescent="0.25">
      <c r="A130">
        <v>126</v>
      </c>
      <c r="B130" t="s">
        <v>284</v>
      </c>
      <c r="C130" t="s">
        <v>285</v>
      </c>
      <c r="D130" t="s">
        <v>40</v>
      </c>
      <c r="E130" s="3" t="str">
        <f t="shared" si="12"/>
        <v>TE</v>
      </c>
      <c r="F130" s="3">
        <f t="shared" si="13"/>
        <v>12</v>
      </c>
      <c r="G130" s="3" t="str">
        <f t="shared" si="17"/>
        <v>Kyle Rudolph</v>
      </c>
      <c r="H130" s="3">
        <f t="shared" si="14"/>
        <v>7.6</v>
      </c>
      <c r="I130" s="3">
        <f t="shared" si="15"/>
        <v>85</v>
      </c>
      <c r="K130" t="s">
        <v>603</v>
      </c>
      <c r="M130" t="s">
        <v>453</v>
      </c>
      <c r="N130">
        <v>0</v>
      </c>
      <c r="O130">
        <v>0</v>
      </c>
      <c r="P130">
        <v>0</v>
      </c>
      <c r="R130">
        <v>3</v>
      </c>
      <c r="S130">
        <v>15</v>
      </c>
      <c r="T130">
        <v>0</v>
      </c>
      <c r="V130">
        <v>5</v>
      </c>
      <c r="W130">
        <v>70</v>
      </c>
      <c r="X130">
        <v>0</v>
      </c>
      <c r="Y130">
        <v>6</v>
      </c>
      <c r="AA130">
        <v>0</v>
      </c>
      <c r="AB130">
        <v>0</v>
      </c>
      <c r="AC130">
        <v>0</v>
      </c>
      <c r="AE130">
        <v>8</v>
      </c>
      <c r="AG130" s="3" t="str">
        <f t="shared" si="10"/>
        <v>Ahmad Bradshaw</v>
      </c>
      <c r="AH130" s="4">
        <f t="shared" si="11"/>
        <v>8.5</v>
      </c>
      <c r="AI130">
        <f t="shared" si="16"/>
        <v>8</v>
      </c>
    </row>
    <row r="131" spans="1:35" x14ac:dyDescent="0.25">
      <c r="A131">
        <v>127</v>
      </c>
      <c r="B131" t="s">
        <v>286</v>
      </c>
      <c r="C131" t="s">
        <v>287</v>
      </c>
      <c r="D131" t="s">
        <v>84</v>
      </c>
      <c r="E131" s="3" t="str">
        <f t="shared" si="12"/>
        <v>TE</v>
      </c>
      <c r="F131" s="3">
        <f t="shared" si="13"/>
        <v>13</v>
      </c>
      <c r="G131" s="3" t="str">
        <f t="shared" si="17"/>
        <v>Heath Miller</v>
      </c>
      <c r="H131" s="3">
        <f t="shared" si="14"/>
        <v>2.6</v>
      </c>
      <c r="I131" s="3">
        <f t="shared" si="15"/>
        <v>121</v>
      </c>
      <c r="K131" t="s">
        <v>604</v>
      </c>
      <c r="M131" t="s">
        <v>453</v>
      </c>
      <c r="N131">
        <v>0</v>
      </c>
      <c r="O131">
        <v>0</v>
      </c>
      <c r="P131">
        <v>0</v>
      </c>
      <c r="R131">
        <v>7</v>
      </c>
      <c r="S131">
        <v>31</v>
      </c>
      <c r="T131">
        <v>0</v>
      </c>
      <c r="V131">
        <v>6</v>
      </c>
      <c r="W131">
        <v>58</v>
      </c>
      <c r="X131">
        <v>0</v>
      </c>
      <c r="Y131">
        <v>7</v>
      </c>
      <c r="AA131">
        <v>0</v>
      </c>
      <c r="AB131">
        <v>0</v>
      </c>
      <c r="AC131">
        <v>0</v>
      </c>
      <c r="AE131">
        <v>8</v>
      </c>
      <c r="AG131" s="3" t="str">
        <f t="shared" si="10"/>
        <v>Pierre Thomas</v>
      </c>
      <c r="AH131" s="4">
        <f t="shared" si="11"/>
        <v>8.9</v>
      </c>
      <c r="AI131">
        <f t="shared" si="16"/>
        <v>8</v>
      </c>
    </row>
    <row r="132" spans="1:35" x14ac:dyDescent="0.25">
      <c r="A132">
        <v>128</v>
      </c>
      <c r="B132" t="s">
        <v>288</v>
      </c>
      <c r="C132" t="s">
        <v>289</v>
      </c>
      <c r="D132" t="s">
        <v>15</v>
      </c>
      <c r="E132" s="3" t="str">
        <f t="shared" si="12"/>
        <v>TE</v>
      </c>
      <c r="F132" s="3">
        <f t="shared" si="13"/>
        <v>14</v>
      </c>
      <c r="G132" s="3" t="str">
        <f t="shared" si="17"/>
        <v>Coby Fleener</v>
      </c>
      <c r="H132" s="3">
        <f t="shared" si="14"/>
        <v>2.1</v>
      </c>
      <c r="I132" s="3">
        <f t="shared" si="15"/>
        <v>130</v>
      </c>
      <c r="K132" t="s">
        <v>605</v>
      </c>
      <c r="M132" t="s">
        <v>453</v>
      </c>
      <c r="N132">
        <v>0</v>
      </c>
      <c r="O132">
        <v>0</v>
      </c>
      <c r="P132">
        <v>0</v>
      </c>
      <c r="R132">
        <v>0</v>
      </c>
      <c r="S132">
        <v>0</v>
      </c>
      <c r="T132">
        <v>0</v>
      </c>
      <c r="V132">
        <v>7</v>
      </c>
      <c r="W132">
        <v>84</v>
      </c>
      <c r="X132">
        <v>0</v>
      </c>
      <c r="Y132">
        <v>13</v>
      </c>
      <c r="AA132">
        <v>0</v>
      </c>
      <c r="AB132">
        <v>0</v>
      </c>
      <c r="AC132">
        <v>0</v>
      </c>
      <c r="AE132">
        <v>8</v>
      </c>
      <c r="AG132" s="3" t="str">
        <f t="shared" si="10"/>
        <v>Donnie Avery</v>
      </c>
      <c r="AH132" s="4">
        <f t="shared" si="11"/>
        <v>8.4</v>
      </c>
      <c r="AI132">
        <f t="shared" si="16"/>
        <v>8</v>
      </c>
    </row>
    <row r="133" spans="1:35" x14ac:dyDescent="0.25">
      <c r="A133">
        <v>129</v>
      </c>
      <c r="B133" t="s">
        <v>290</v>
      </c>
      <c r="C133" t="s">
        <v>291</v>
      </c>
      <c r="D133" t="s">
        <v>60</v>
      </c>
      <c r="E133" s="3" t="str">
        <f t="shared" si="12"/>
        <v>TE</v>
      </c>
      <c r="F133" s="3">
        <f t="shared" si="13"/>
        <v>15</v>
      </c>
      <c r="G133" s="3" t="str">
        <f t="shared" ref="G133:G154" si="18">IF(ISERROR(FIND(",",B133)),RIGHT(B133,LEN(B133)-FIND(" ",B133)),LEFT(B133,FIND(",",B133)-1))</f>
        <v>Ladarius Green</v>
      </c>
      <c r="H133" s="3">
        <f t="shared" si="14"/>
        <v>2.4</v>
      </c>
      <c r="I133" s="3">
        <f t="shared" si="15"/>
        <v>126</v>
      </c>
      <c r="K133" t="s">
        <v>606</v>
      </c>
      <c r="M133" t="s">
        <v>453</v>
      </c>
      <c r="N133">
        <v>0</v>
      </c>
      <c r="O133">
        <v>0</v>
      </c>
      <c r="P133">
        <v>0</v>
      </c>
      <c r="R133">
        <v>0</v>
      </c>
      <c r="S133">
        <v>0</v>
      </c>
      <c r="T133">
        <v>0</v>
      </c>
      <c r="V133">
        <v>9</v>
      </c>
      <c r="W133">
        <v>83</v>
      </c>
      <c r="X133">
        <v>0</v>
      </c>
      <c r="Y133">
        <v>14</v>
      </c>
      <c r="AA133">
        <v>0</v>
      </c>
      <c r="AB133">
        <v>0</v>
      </c>
      <c r="AC133">
        <v>0</v>
      </c>
      <c r="AE133">
        <v>8</v>
      </c>
      <c r="AG133" s="3" t="str">
        <f t="shared" ref="AG133:AG196" si="19">IF(ISERROR(FIND(",",K133)),LEFT(K133,FIND(" ",K133)-1),LEFT(K133,FIND(",",K133)-1))</f>
        <v>Jordy Nelson</v>
      </c>
      <c r="AH133" s="4">
        <f t="shared" ref="AH133:AH196" si="20">IF(ISERROR(FIND(",",K133)),AE133,(N133*0.04+4*O133-2*P133+S133/10+6*T133+W133/10+X133*6+AA133*2-AB133*2+AC133*6))</f>
        <v>8.3000000000000007</v>
      </c>
      <c r="AI133">
        <f t="shared" si="16"/>
        <v>8</v>
      </c>
    </row>
    <row r="134" spans="1:35" x14ac:dyDescent="0.25">
      <c r="A134">
        <v>130</v>
      </c>
      <c r="B134" t="s">
        <v>292</v>
      </c>
      <c r="C134" t="s">
        <v>293</v>
      </c>
      <c r="D134" t="s">
        <v>84</v>
      </c>
      <c r="E134" s="3" t="str">
        <f t="shared" ref="E134:E197" si="21">IF(LEFT(C134,1)="K","K",IF(LEFT(C134,1)="D","DST",LEFT(C134,2)))</f>
        <v>RB</v>
      </c>
      <c r="F134" s="3">
        <f t="shared" ref="F134:F197" si="22">INT(RIGHT(C134,LEN(C134)-FIND(E134,C134)*LEN(E134)))</f>
        <v>40</v>
      </c>
      <c r="G134" s="3" t="str">
        <f t="shared" si="18"/>
        <v>LeGarrette Blount</v>
      </c>
      <c r="H134" s="3">
        <f t="shared" ref="H134:H181" si="23">VLOOKUP(G134,$AG$5:$AH$304,2,0)</f>
        <v>6.6</v>
      </c>
      <c r="I134" s="3">
        <f t="shared" ref="I134:I152" si="24">RANK(H134,$H$5:$H$152,0)</f>
        <v>91</v>
      </c>
      <c r="K134" t="s">
        <v>607</v>
      </c>
      <c r="M134" t="s">
        <v>453</v>
      </c>
      <c r="N134">
        <v>0</v>
      </c>
      <c r="O134">
        <v>0</v>
      </c>
      <c r="P134">
        <v>0</v>
      </c>
      <c r="R134">
        <v>0</v>
      </c>
      <c r="S134">
        <v>0</v>
      </c>
      <c r="T134">
        <v>0</v>
      </c>
      <c r="V134">
        <v>10</v>
      </c>
      <c r="W134">
        <v>83</v>
      </c>
      <c r="X134">
        <v>0</v>
      </c>
      <c r="Y134">
        <v>15</v>
      </c>
      <c r="AA134">
        <v>0</v>
      </c>
      <c r="AB134">
        <v>0</v>
      </c>
      <c r="AC134">
        <v>0</v>
      </c>
      <c r="AE134">
        <v>8</v>
      </c>
      <c r="AG134" s="3" t="str">
        <f t="shared" si="19"/>
        <v>Dennis Pitta</v>
      </c>
      <c r="AH134" s="4">
        <f t="shared" si="20"/>
        <v>8.3000000000000007</v>
      </c>
      <c r="AI134">
        <f t="shared" ref="AI134:AI197" si="25">AE134</f>
        <v>8</v>
      </c>
    </row>
    <row r="135" spans="1:35" x14ac:dyDescent="0.25">
      <c r="A135">
        <v>131</v>
      </c>
      <c r="B135" t="s">
        <v>294</v>
      </c>
      <c r="C135" t="s">
        <v>295</v>
      </c>
      <c r="D135" t="s">
        <v>87</v>
      </c>
      <c r="E135" s="3" t="str">
        <f t="shared" si="21"/>
        <v>RB</v>
      </c>
      <c r="F135" s="3">
        <f t="shared" si="22"/>
        <v>41</v>
      </c>
      <c r="G135" s="3" t="str">
        <f t="shared" si="18"/>
        <v>Jeremy Hill</v>
      </c>
      <c r="H135" s="3">
        <f t="shared" si="23"/>
        <v>1.9</v>
      </c>
      <c r="I135" s="3">
        <f t="shared" si="24"/>
        <v>134</v>
      </c>
      <c r="K135" t="s">
        <v>608</v>
      </c>
      <c r="M135" t="s">
        <v>453</v>
      </c>
      <c r="N135">
        <v>0</v>
      </c>
      <c r="O135">
        <v>0</v>
      </c>
      <c r="P135">
        <v>0</v>
      </c>
      <c r="R135">
        <v>0</v>
      </c>
      <c r="S135">
        <v>0</v>
      </c>
      <c r="T135">
        <v>0</v>
      </c>
      <c r="V135">
        <v>8</v>
      </c>
      <c r="W135">
        <v>82</v>
      </c>
      <c r="X135">
        <v>0</v>
      </c>
      <c r="Y135">
        <v>10</v>
      </c>
      <c r="AA135">
        <v>0</v>
      </c>
      <c r="AB135">
        <v>0</v>
      </c>
      <c r="AC135">
        <v>0</v>
      </c>
      <c r="AE135">
        <v>8</v>
      </c>
      <c r="AG135" s="3" t="str">
        <f t="shared" si="19"/>
        <v>Jimmy Graham</v>
      </c>
      <c r="AH135" s="4">
        <f t="shared" si="20"/>
        <v>8.1999999999999993</v>
      </c>
      <c r="AI135">
        <f t="shared" si="25"/>
        <v>8</v>
      </c>
    </row>
    <row r="136" spans="1:35" x14ac:dyDescent="0.25">
      <c r="A136">
        <v>132</v>
      </c>
      <c r="B136" t="s">
        <v>296</v>
      </c>
      <c r="C136" t="s">
        <v>297</v>
      </c>
      <c r="D136" t="s">
        <v>52</v>
      </c>
      <c r="E136" s="3" t="str">
        <f t="shared" si="21"/>
        <v>RB</v>
      </c>
      <c r="F136" s="3">
        <f t="shared" si="22"/>
        <v>42</v>
      </c>
      <c r="G136" s="3" t="str">
        <f t="shared" si="18"/>
        <v>DeAngelo Williams</v>
      </c>
      <c r="H136" s="3">
        <f t="shared" si="23"/>
        <v>7.2</v>
      </c>
      <c r="I136" s="3">
        <f t="shared" si="24"/>
        <v>88</v>
      </c>
      <c r="K136" t="s">
        <v>609</v>
      </c>
      <c r="M136" t="s">
        <v>453</v>
      </c>
      <c r="N136">
        <v>0</v>
      </c>
      <c r="O136">
        <v>0</v>
      </c>
      <c r="P136">
        <v>0</v>
      </c>
      <c r="R136">
        <v>1</v>
      </c>
      <c r="S136">
        <v>11</v>
      </c>
      <c r="T136">
        <v>0</v>
      </c>
      <c r="V136">
        <v>6</v>
      </c>
      <c r="W136">
        <v>77</v>
      </c>
      <c r="X136">
        <v>0</v>
      </c>
      <c r="Y136">
        <v>9</v>
      </c>
      <c r="AA136">
        <v>0</v>
      </c>
      <c r="AB136">
        <v>0</v>
      </c>
      <c r="AC136">
        <v>0</v>
      </c>
      <c r="AE136">
        <v>8</v>
      </c>
      <c r="AG136" s="3" t="str">
        <f t="shared" si="19"/>
        <v>Emmanuel Sanders</v>
      </c>
      <c r="AH136" s="4">
        <f t="shared" si="20"/>
        <v>8.8000000000000007</v>
      </c>
      <c r="AI136">
        <f t="shared" si="25"/>
        <v>8</v>
      </c>
    </row>
    <row r="137" spans="1:35" x14ac:dyDescent="0.25">
      <c r="A137">
        <v>133</v>
      </c>
      <c r="B137" t="s">
        <v>298</v>
      </c>
      <c r="C137" t="s">
        <v>299</v>
      </c>
      <c r="D137" t="s">
        <v>9</v>
      </c>
      <c r="E137" s="3" t="str">
        <f t="shared" si="21"/>
        <v>RB</v>
      </c>
      <c r="F137" s="3">
        <f t="shared" si="22"/>
        <v>43</v>
      </c>
      <c r="G137" s="3" t="str">
        <f t="shared" si="18"/>
        <v>Mark Ingram</v>
      </c>
      <c r="H137" s="3">
        <f t="shared" si="23"/>
        <v>18.100000000000001</v>
      </c>
      <c r="I137" s="3">
        <f t="shared" si="24"/>
        <v>15</v>
      </c>
      <c r="K137" t="s">
        <v>610</v>
      </c>
      <c r="M137" t="s">
        <v>453</v>
      </c>
      <c r="N137">
        <v>0</v>
      </c>
      <c r="O137">
        <v>0</v>
      </c>
      <c r="P137">
        <v>0</v>
      </c>
      <c r="R137">
        <v>0</v>
      </c>
      <c r="S137">
        <v>0</v>
      </c>
      <c r="T137">
        <v>0</v>
      </c>
      <c r="V137">
        <v>8</v>
      </c>
      <c r="W137">
        <v>87</v>
      </c>
      <c r="X137">
        <v>0</v>
      </c>
      <c r="Y137">
        <v>10</v>
      </c>
      <c r="AA137">
        <v>0</v>
      </c>
      <c r="AB137">
        <v>0</v>
      </c>
      <c r="AC137">
        <v>0</v>
      </c>
      <c r="AE137">
        <v>8</v>
      </c>
      <c r="AG137" s="3" t="str">
        <f t="shared" si="19"/>
        <v>Andrew Hawkins</v>
      </c>
      <c r="AH137" s="4">
        <f t="shared" si="20"/>
        <v>8.6999999999999993</v>
      </c>
      <c r="AI137">
        <f t="shared" si="25"/>
        <v>8</v>
      </c>
    </row>
    <row r="138" spans="1:35" x14ac:dyDescent="0.25">
      <c r="A138">
        <v>134</v>
      </c>
      <c r="B138" t="s">
        <v>300</v>
      </c>
      <c r="C138" t="s">
        <v>301</v>
      </c>
      <c r="D138" t="s">
        <v>49</v>
      </c>
      <c r="E138" s="3" t="str">
        <f t="shared" si="21"/>
        <v>RB</v>
      </c>
      <c r="F138" s="3">
        <f t="shared" si="22"/>
        <v>44</v>
      </c>
      <c r="G138" s="3" t="str">
        <f t="shared" si="18"/>
        <v>Roy Helu</v>
      </c>
      <c r="H138" s="3">
        <f t="shared" si="23"/>
        <v>6.1</v>
      </c>
      <c r="I138" s="3">
        <f t="shared" si="24"/>
        <v>96</v>
      </c>
      <c r="K138" t="s">
        <v>611</v>
      </c>
      <c r="M138" t="s">
        <v>612</v>
      </c>
      <c r="N138">
        <v>267</v>
      </c>
      <c r="O138">
        <v>0</v>
      </c>
      <c r="P138">
        <v>0</v>
      </c>
      <c r="R138">
        <v>3</v>
      </c>
      <c r="S138">
        <v>2</v>
      </c>
      <c r="T138">
        <v>0</v>
      </c>
      <c r="V138">
        <v>0</v>
      </c>
      <c r="W138">
        <v>0</v>
      </c>
      <c r="X138">
        <v>0</v>
      </c>
      <c r="Y138">
        <v>0</v>
      </c>
      <c r="AA138">
        <v>0</v>
      </c>
      <c r="AB138">
        <v>1</v>
      </c>
      <c r="AC138">
        <v>0</v>
      </c>
      <c r="AE138">
        <v>8</v>
      </c>
      <c r="AG138" s="3" t="str">
        <f t="shared" si="19"/>
        <v>Robert Griffin</v>
      </c>
      <c r="AH138" s="4">
        <f t="shared" si="20"/>
        <v>8.879999999999999</v>
      </c>
      <c r="AI138">
        <f t="shared" si="25"/>
        <v>8</v>
      </c>
    </row>
    <row r="139" spans="1:35" x14ac:dyDescent="0.25">
      <c r="A139">
        <v>135</v>
      </c>
      <c r="B139" t="s">
        <v>302</v>
      </c>
      <c r="C139" t="s">
        <v>303</v>
      </c>
      <c r="D139" t="s">
        <v>23</v>
      </c>
      <c r="E139" s="3" t="str">
        <f t="shared" si="21"/>
        <v>RB</v>
      </c>
      <c r="F139" s="3">
        <f t="shared" si="22"/>
        <v>45</v>
      </c>
      <c r="G139" s="3" t="str">
        <f t="shared" si="18"/>
        <v>Carlos Hyde</v>
      </c>
      <c r="H139" s="3">
        <f t="shared" si="23"/>
        <v>11</v>
      </c>
      <c r="I139" s="3">
        <f t="shared" si="24"/>
        <v>56</v>
      </c>
      <c r="K139" t="s">
        <v>613</v>
      </c>
      <c r="M139" t="s">
        <v>453</v>
      </c>
      <c r="N139">
        <v>0</v>
      </c>
      <c r="O139">
        <v>0</v>
      </c>
      <c r="P139">
        <v>0</v>
      </c>
      <c r="R139">
        <v>0</v>
      </c>
      <c r="S139">
        <v>0</v>
      </c>
      <c r="T139">
        <v>0</v>
      </c>
      <c r="V139">
        <v>0</v>
      </c>
      <c r="W139">
        <v>0</v>
      </c>
      <c r="X139">
        <v>0</v>
      </c>
      <c r="Y139">
        <v>0</v>
      </c>
      <c r="AA139">
        <v>0</v>
      </c>
      <c r="AB139">
        <v>0</v>
      </c>
      <c r="AC139">
        <v>0</v>
      </c>
      <c r="AE139">
        <v>8</v>
      </c>
      <c r="AG139" s="3" t="str">
        <f t="shared" si="19"/>
        <v>Greg Zuerlein</v>
      </c>
      <c r="AH139" s="4">
        <f t="shared" si="20"/>
        <v>0</v>
      </c>
      <c r="AI139">
        <f t="shared" si="25"/>
        <v>8</v>
      </c>
    </row>
    <row r="140" spans="1:35" x14ac:dyDescent="0.25">
      <c r="A140">
        <v>136</v>
      </c>
      <c r="B140" t="s">
        <v>304</v>
      </c>
      <c r="C140" t="s">
        <v>305</v>
      </c>
      <c r="D140" t="s">
        <v>35</v>
      </c>
      <c r="E140" s="3" t="str">
        <f t="shared" si="21"/>
        <v>RB</v>
      </c>
      <c r="F140" s="3">
        <f t="shared" si="22"/>
        <v>46</v>
      </c>
      <c r="G140" s="3" t="str">
        <f t="shared" si="18"/>
        <v>Lance Dunbar</v>
      </c>
      <c r="H140" s="3">
        <f t="shared" si="23"/>
        <v>2.1</v>
      </c>
      <c r="I140" s="3">
        <f t="shared" si="24"/>
        <v>130</v>
      </c>
      <c r="K140" t="s">
        <v>614</v>
      </c>
      <c r="M140" t="s">
        <v>453</v>
      </c>
      <c r="N140">
        <v>0</v>
      </c>
      <c r="O140">
        <v>0</v>
      </c>
      <c r="P140">
        <v>0</v>
      </c>
      <c r="R140">
        <v>0</v>
      </c>
      <c r="S140">
        <v>0</v>
      </c>
      <c r="T140">
        <v>0</v>
      </c>
      <c r="V140">
        <v>2</v>
      </c>
      <c r="W140">
        <v>20</v>
      </c>
      <c r="X140">
        <v>1</v>
      </c>
      <c r="Y140">
        <v>2</v>
      </c>
      <c r="AA140">
        <v>0</v>
      </c>
      <c r="AB140">
        <v>0</v>
      </c>
      <c r="AC140">
        <v>0</v>
      </c>
      <c r="AE140">
        <v>8</v>
      </c>
      <c r="AG140" s="3" t="str">
        <f t="shared" si="19"/>
        <v>Chris Owusu</v>
      </c>
      <c r="AH140" s="4">
        <f t="shared" si="20"/>
        <v>8</v>
      </c>
      <c r="AI140">
        <f t="shared" si="25"/>
        <v>8</v>
      </c>
    </row>
    <row r="141" spans="1:35" x14ac:dyDescent="0.25">
      <c r="A141">
        <v>137</v>
      </c>
      <c r="B141" t="s">
        <v>306</v>
      </c>
      <c r="C141" t="s">
        <v>307</v>
      </c>
      <c r="D141" t="s">
        <v>9</v>
      </c>
      <c r="E141" s="3" t="str">
        <f t="shared" si="21"/>
        <v>RB</v>
      </c>
      <c r="F141" s="3">
        <f t="shared" si="22"/>
        <v>47</v>
      </c>
      <c r="G141" s="3" t="str">
        <f t="shared" si="18"/>
        <v>Khiry Robinson</v>
      </c>
      <c r="H141" s="3">
        <f t="shared" si="23"/>
        <v>8.8000000000000007</v>
      </c>
      <c r="I141" s="3">
        <f t="shared" si="24"/>
        <v>77</v>
      </c>
      <c r="K141" t="s">
        <v>615</v>
      </c>
      <c r="M141" t="s">
        <v>453</v>
      </c>
      <c r="N141">
        <v>0</v>
      </c>
      <c r="O141">
        <v>0</v>
      </c>
      <c r="P141">
        <v>0</v>
      </c>
      <c r="R141">
        <v>1</v>
      </c>
      <c r="S141">
        <v>5</v>
      </c>
      <c r="T141">
        <v>0</v>
      </c>
      <c r="V141">
        <v>3</v>
      </c>
      <c r="W141">
        <v>21</v>
      </c>
      <c r="X141">
        <v>1</v>
      </c>
      <c r="Y141">
        <v>3</v>
      </c>
      <c r="AA141">
        <v>0</v>
      </c>
      <c r="AB141">
        <v>0</v>
      </c>
      <c r="AC141">
        <v>0</v>
      </c>
      <c r="AE141">
        <v>8</v>
      </c>
      <c r="AG141" s="3" t="str">
        <f t="shared" si="19"/>
        <v>Stepfan Taylor</v>
      </c>
      <c r="AH141" s="4">
        <f t="shared" si="20"/>
        <v>8.6</v>
      </c>
      <c r="AI141">
        <f t="shared" si="25"/>
        <v>8</v>
      </c>
    </row>
    <row r="142" spans="1:35" x14ac:dyDescent="0.25">
      <c r="A142">
        <v>138</v>
      </c>
      <c r="B142" t="s">
        <v>308</v>
      </c>
      <c r="C142" t="s">
        <v>309</v>
      </c>
      <c r="D142" t="s">
        <v>128</v>
      </c>
      <c r="E142" s="3" t="str">
        <f t="shared" si="21"/>
        <v>RB</v>
      </c>
      <c r="F142" s="3">
        <f t="shared" si="22"/>
        <v>48</v>
      </c>
      <c r="G142" s="3" t="str">
        <f t="shared" si="18"/>
        <v>Darren McFadden</v>
      </c>
      <c r="H142" s="3">
        <f t="shared" si="23"/>
        <v>2.1</v>
      </c>
      <c r="I142" s="3">
        <f t="shared" si="24"/>
        <v>130</v>
      </c>
      <c r="K142" t="s">
        <v>616</v>
      </c>
      <c r="M142" t="s">
        <v>453</v>
      </c>
      <c r="N142">
        <v>0</v>
      </c>
      <c r="O142">
        <v>0</v>
      </c>
      <c r="P142">
        <v>0</v>
      </c>
      <c r="R142">
        <v>6</v>
      </c>
      <c r="S142">
        <v>28</v>
      </c>
      <c r="T142">
        <v>1</v>
      </c>
      <c r="V142">
        <v>0</v>
      </c>
      <c r="W142">
        <v>0</v>
      </c>
      <c r="X142">
        <v>0</v>
      </c>
      <c r="Y142">
        <v>1</v>
      </c>
      <c r="AA142">
        <v>0</v>
      </c>
      <c r="AB142">
        <v>0</v>
      </c>
      <c r="AC142">
        <v>0</v>
      </c>
      <c r="AE142">
        <v>8</v>
      </c>
      <c r="AG142" s="3" t="str">
        <f t="shared" si="19"/>
        <v>Khiry Robinson</v>
      </c>
      <c r="AH142" s="4">
        <f t="shared" si="20"/>
        <v>8.8000000000000007</v>
      </c>
      <c r="AI142">
        <f t="shared" si="25"/>
        <v>8</v>
      </c>
    </row>
    <row r="143" spans="1:35" x14ac:dyDescent="0.25">
      <c r="A143">
        <v>139</v>
      </c>
      <c r="B143" t="s">
        <v>310</v>
      </c>
      <c r="C143" t="s">
        <v>311</v>
      </c>
      <c r="D143" t="s">
        <v>164</v>
      </c>
      <c r="E143" s="3" t="str">
        <f t="shared" si="21"/>
        <v>RB</v>
      </c>
      <c r="F143" s="3">
        <f t="shared" si="22"/>
        <v>49</v>
      </c>
      <c r="G143" s="3" t="str">
        <f t="shared" si="18"/>
        <v>Andre Williams</v>
      </c>
      <c r="H143" s="6">
        <v>0.9</v>
      </c>
      <c r="I143" s="3">
        <f t="shared" si="24"/>
        <v>140</v>
      </c>
      <c r="K143" t="s">
        <v>617</v>
      </c>
      <c r="M143" t="s">
        <v>453</v>
      </c>
      <c r="N143">
        <v>0</v>
      </c>
      <c r="O143">
        <v>0</v>
      </c>
      <c r="P143">
        <v>0</v>
      </c>
      <c r="R143">
        <v>0</v>
      </c>
      <c r="S143">
        <v>0</v>
      </c>
      <c r="T143">
        <v>0</v>
      </c>
      <c r="V143">
        <v>2</v>
      </c>
      <c r="W143">
        <v>29</v>
      </c>
      <c r="X143">
        <v>1</v>
      </c>
      <c r="Y143">
        <v>5</v>
      </c>
      <c r="AA143">
        <v>0</v>
      </c>
      <c r="AB143">
        <v>0</v>
      </c>
      <c r="AC143">
        <v>0</v>
      </c>
      <c r="AE143">
        <v>8</v>
      </c>
      <c r="AG143" s="3" t="str">
        <f t="shared" si="19"/>
        <v>John Brown</v>
      </c>
      <c r="AH143" s="4">
        <f t="shared" si="20"/>
        <v>8.9</v>
      </c>
      <c r="AI143">
        <f t="shared" si="25"/>
        <v>8</v>
      </c>
    </row>
    <row r="144" spans="1:35" x14ac:dyDescent="0.25">
      <c r="A144">
        <v>140</v>
      </c>
      <c r="B144" t="s">
        <v>312</v>
      </c>
      <c r="C144" t="s">
        <v>313</v>
      </c>
      <c r="D144" t="s">
        <v>60</v>
      </c>
      <c r="E144" s="3" t="str">
        <f t="shared" si="21"/>
        <v>RB</v>
      </c>
      <c r="F144" s="3">
        <f t="shared" si="22"/>
        <v>50</v>
      </c>
      <c r="G144" s="3" t="str">
        <f t="shared" si="18"/>
        <v>Donald Brown</v>
      </c>
      <c r="H144" s="6">
        <v>-0.2</v>
      </c>
      <c r="I144" s="3">
        <f t="shared" si="24"/>
        <v>146</v>
      </c>
      <c r="K144" t="s">
        <v>618</v>
      </c>
      <c r="M144" t="s">
        <v>453</v>
      </c>
      <c r="N144">
        <v>0</v>
      </c>
      <c r="O144">
        <v>0</v>
      </c>
      <c r="P144">
        <v>0</v>
      </c>
      <c r="R144">
        <v>0</v>
      </c>
      <c r="S144">
        <v>0</v>
      </c>
      <c r="T144">
        <v>0</v>
      </c>
      <c r="V144">
        <v>0</v>
      </c>
      <c r="W144">
        <v>0</v>
      </c>
      <c r="X144">
        <v>0</v>
      </c>
      <c r="Y144">
        <v>0</v>
      </c>
      <c r="AA144">
        <v>0</v>
      </c>
      <c r="AB144">
        <v>0</v>
      </c>
      <c r="AC144">
        <v>0</v>
      </c>
      <c r="AE144">
        <v>8</v>
      </c>
      <c r="AG144" s="3" t="str">
        <f t="shared" si="19"/>
        <v>Nate Freese</v>
      </c>
      <c r="AH144" s="4">
        <f t="shared" si="20"/>
        <v>0</v>
      </c>
      <c r="AI144">
        <f t="shared" si="25"/>
        <v>8</v>
      </c>
    </row>
    <row r="145" spans="1:35" x14ac:dyDescent="0.25">
      <c r="A145">
        <v>141</v>
      </c>
      <c r="B145" t="s">
        <v>314</v>
      </c>
      <c r="C145" t="s">
        <v>315</v>
      </c>
      <c r="D145" t="s">
        <v>60</v>
      </c>
      <c r="E145" s="3" t="str">
        <f t="shared" si="21"/>
        <v>TE</v>
      </c>
      <c r="F145" s="3">
        <f t="shared" si="22"/>
        <v>16</v>
      </c>
      <c r="G145" s="3" t="str">
        <f t="shared" si="18"/>
        <v>Antonio Gates</v>
      </c>
      <c r="H145" s="3">
        <f t="shared" si="23"/>
        <v>8.1</v>
      </c>
      <c r="I145" s="3">
        <f t="shared" si="24"/>
        <v>82</v>
      </c>
      <c r="K145" t="s">
        <v>619</v>
      </c>
      <c r="M145" t="s">
        <v>453</v>
      </c>
      <c r="N145">
        <v>0</v>
      </c>
      <c r="O145">
        <v>0</v>
      </c>
      <c r="P145">
        <v>0</v>
      </c>
      <c r="R145">
        <v>14</v>
      </c>
      <c r="S145">
        <v>72</v>
      </c>
      <c r="T145">
        <v>0</v>
      </c>
      <c r="V145">
        <v>0</v>
      </c>
      <c r="W145">
        <v>0</v>
      </c>
      <c r="X145">
        <v>0</v>
      </c>
      <c r="Y145">
        <v>1</v>
      </c>
      <c r="AA145">
        <v>0</v>
      </c>
      <c r="AB145">
        <v>0</v>
      </c>
      <c r="AC145">
        <v>0</v>
      </c>
      <c r="AE145">
        <v>7</v>
      </c>
      <c r="AG145" s="3" t="str">
        <f t="shared" si="19"/>
        <v>DeAngelo Williams</v>
      </c>
      <c r="AH145" s="4">
        <f t="shared" si="20"/>
        <v>7.2</v>
      </c>
      <c r="AI145">
        <f t="shared" si="25"/>
        <v>7</v>
      </c>
    </row>
    <row r="146" spans="1:35" x14ac:dyDescent="0.25">
      <c r="A146">
        <v>142</v>
      </c>
      <c r="B146" t="s">
        <v>316</v>
      </c>
      <c r="C146" t="s">
        <v>317</v>
      </c>
      <c r="D146" t="s">
        <v>123</v>
      </c>
      <c r="E146" s="3" t="str">
        <f t="shared" si="21"/>
        <v>TE</v>
      </c>
      <c r="F146" s="3">
        <f t="shared" si="22"/>
        <v>17</v>
      </c>
      <c r="G146" s="3" t="str">
        <f t="shared" si="18"/>
        <v>Charles Clay</v>
      </c>
      <c r="H146" s="3">
        <f t="shared" si="23"/>
        <v>2.7</v>
      </c>
      <c r="I146" s="3">
        <f t="shared" si="24"/>
        <v>120</v>
      </c>
      <c r="K146" t="s">
        <v>620</v>
      </c>
      <c r="M146" t="s">
        <v>453</v>
      </c>
      <c r="N146">
        <v>0</v>
      </c>
      <c r="O146">
        <v>0</v>
      </c>
      <c r="P146">
        <v>0</v>
      </c>
      <c r="R146">
        <v>7</v>
      </c>
      <c r="S146">
        <v>61</v>
      </c>
      <c r="T146">
        <v>0</v>
      </c>
      <c r="V146">
        <v>3</v>
      </c>
      <c r="W146">
        <v>13</v>
      </c>
      <c r="X146">
        <v>0</v>
      </c>
      <c r="Y146">
        <v>3</v>
      </c>
      <c r="AA146">
        <v>0</v>
      </c>
      <c r="AB146">
        <v>0</v>
      </c>
      <c r="AC146">
        <v>0</v>
      </c>
      <c r="AE146">
        <v>7</v>
      </c>
      <c r="AG146" s="3" t="str">
        <f t="shared" si="19"/>
        <v>Fred Jackson</v>
      </c>
      <c r="AH146" s="4">
        <f t="shared" si="20"/>
        <v>7.3999999999999995</v>
      </c>
      <c r="AI146">
        <f t="shared" si="25"/>
        <v>7</v>
      </c>
    </row>
    <row r="147" spans="1:35" x14ac:dyDescent="0.25">
      <c r="A147">
        <v>143</v>
      </c>
      <c r="B147" t="s">
        <v>318</v>
      </c>
      <c r="C147" t="s">
        <v>319</v>
      </c>
      <c r="D147" t="s">
        <v>32</v>
      </c>
      <c r="E147" s="3" t="str">
        <f t="shared" si="21"/>
        <v>TE</v>
      </c>
      <c r="F147" s="3">
        <f t="shared" si="22"/>
        <v>18</v>
      </c>
      <c r="G147" s="3" t="str">
        <f t="shared" si="18"/>
        <v>Levine Toilolo</v>
      </c>
      <c r="H147" s="3">
        <f t="shared" si="23"/>
        <v>7.9</v>
      </c>
      <c r="I147" s="3">
        <f t="shared" si="24"/>
        <v>83</v>
      </c>
      <c r="K147" t="s">
        <v>621</v>
      </c>
      <c r="M147" t="s">
        <v>453</v>
      </c>
      <c r="N147">
        <v>0</v>
      </c>
      <c r="O147">
        <v>0</v>
      </c>
      <c r="P147">
        <v>0</v>
      </c>
      <c r="R147">
        <v>0</v>
      </c>
      <c r="S147">
        <v>0</v>
      </c>
      <c r="T147">
        <v>0</v>
      </c>
      <c r="V147">
        <v>10</v>
      </c>
      <c r="W147">
        <v>77</v>
      </c>
      <c r="X147">
        <v>0</v>
      </c>
      <c r="Y147">
        <v>12</v>
      </c>
      <c r="AA147">
        <v>0</v>
      </c>
      <c r="AB147">
        <v>0</v>
      </c>
      <c r="AC147">
        <v>0</v>
      </c>
      <c r="AE147">
        <v>7</v>
      </c>
      <c r="AG147" s="3" t="str">
        <f t="shared" si="19"/>
        <v>Pierre Garcon</v>
      </c>
      <c r="AH147" s="4">
        <f t="shared" si="20"/>
        <v>7.7</v>
      </c>
      <c r="AI147">
        <f t="shared" si="25"/>
        <v>7</v>
      </c>
    </row>
    <row r="148" spans="1:35" x14ac:dyDescent="0.25">
      <c r="A148">
        <v>144</v>
      </c>
      <c r="B148" t="s">
        <v>320</v>
      </c>
      <c r="C148" t="s">
        <v>321</v>
      </c>
      <c r="D148" t="s">
        <v>18</v>
      </c>
      <c r="E148" s="3" t="str">
        <f t="shared" si="21"/>
        <v>TE</v>
      </c>
      <c r="F148" s="3">
        <f t="shared" si="22"/>
        <v>19</v>
      </c>
      <c r="G148" s="3" t="str">
        <f t="shared" si="18"/>
        <v>Travis Kelce</v>
      </c>
      <c r="H148" s="3">
        <f t="shared" si="23"/>
        <v>4.9000000000000004</v>
      </c>
      <c r="I148" s="3">
        <f t="shared" si="24"/>
        <v>105</v>
      </c>
      <c r="K148" t="s">
        <v>622</v>
      </c>
      <c r="M148" t="s">
        <v>453</v>
      </c>
      <c r="N148">
        <v>0</v>
      </c>
      <c r="O148">
        <v>0</v>
      </c>
      <c r="P148">
        <v>0</v>
      </c>
      <c r="R148">
        <v>0</v>
      </c>
      <c r="S148">
        <v>0</v>
      </c>
      <c r="T148">
        <v>0</v>
      </c>
      <c r="V148">
        <v>0</v>
      </c>
      <c r="W148">
        <v>0</v>
      </c>
      <c r="X148">
        <v>0</v>
      </c>
      <c r="Y148">
        <v>0</v>
      </c>
      <c r="AA148">
        <v>0</v>
      </c>
      <c r="AB148">
        <v>0</v>
      </c>
      <c r="AC148">
        <v>0</v>
      </c>
      <c r="AE148">
        <v>7</v>
      </c>
      <c r="AG148" s="3" t="str">
        <f t="shared" si="19"/>
        <v>Graham Gano</v>
      </c>
      <c r="AH148" s="4">
        <f t="shared" si="20"/>
        <v>0</v>
      </c>
      <c r="AI148">
        <f t="shared" si="25"/>
        <v>7</v>
      </c>
    </row>
    <row r="149" spans="1:35" x14ac:dyDescent="0.25">
      <c r="A149">
        <v>145</v>
      </c>
      <c r="B149" t="s">
        <v>322</v>
      </c>
      <c r="C149" t="s">
        <v>323</v>
      </c>
      <c r="D149" t="s">
        <v>87</v>
      </c>
      <c r="E149" s="3" t="str">
        <f t="shared" si="21"/>
        <v>TE</v>
      </c>
      <c r="F149" s="3">
        <f t="shared" si="22"/>
        <v>20</v>
      </c>
      <c r="G149" s="3" t="str">
        <f t="shared" si="18"/>
        <v>Tyler Eifert</v>
      </c>
      <c r="H149" s="3">
        <f t="shared" si="23"/>
        <v>3.7</v>
      </c>
      <c r="I149" s="3">
        <f t="shared" si="24"/>
        <v>110</v>
      </c>
      <c r="K149" t="s">
        <v>623</v>
      </c>
      <c r="M149" t="s">
        <v>453</v>
      </c>
      <c r="N149">
        <v>0</v>
      </c>
      <c r="O149">
        <v>0</v>
      </c>
      <c r="P149">
        <v>0</v>
      </c>
      <c r="R149">
        <v>15</v>
      </c>
      <c r="S149">
        <v>71</v>
      </c>
      <c r="T149">
        <v>0</v>
      </c>
      <c r="V149">
        <v>0</v>
      </c>
      <c r="W149">
        <v>0</v>
      </c>
      <c r="X149">
        <v>0</v>
      </c>
      <c r="Y149">
        <v>0</v>
      </c>
      <c r="AA149">
        <v>0</v>
      </c>
      <c r="AB149">
        <v>0</v>
      </c>
      <c r="AC149">
        <v>0</v>
      </c>
      <c r="AE149">
        <v>7</v>
      </c>
      <c r="AG149" s="3" t="str">
        <f t="shared" si="19"/>
        <v>Shonn Greene</v>
      </c>
      <c r="AH149" s="4">
        <f t="shared" si="20"/>
        <v>7.1</v>
      </c>
      <c r="AI149">
        <f t="shared" si="25"/>
        <v>7</v>
      </c>
    </row>
    <row r="150" spans="1:35" x14ac:dyDescent="0.25">
      <c r="A150">
        <v>146</v>
      </c>
      <c r="B150" t="s">
        <v>324</v>
      </c>
      <c r="C150" t="s">
        <v>325</v>
      </c>
      <c r="D150" t="s">
        <v>15</v>
      </c>
      <c r="E150" s="3" t="str">
        <f t="shared" si="21"/>
        <v>TE</v>
      </c>
      <c r="F150" s="3">
        <f t="shared" si="22"/>
        <v>21</v>
      </c>
      <c r="G150" s="3" t="str">
        <f t="shared" si="18"/>
        <v>Dwayne Allen</v>
      </c>
      <c r="H150" s="3">
        <f t="shared" si="23"/>
        <v>12.4</v>
      </c>
      <c r="I150" s="3">
        <f t="shared" si="24"/>
        <v>45</v>
      </c>
      <c r="K150" t="s">
        <v>624</v>
      </c>
      <c r="M150" t="s">
        <v>453</v>
      </c>
      <c r="N150">
        <v>0</v>
      </c>
      <c r="O150">
        <v>0</v>
      </c>
      <c r="P150">
        <v>0</v>
      </c>
      <c r="R150">
        <v>0</v>
      </c>
      <c r="S150">
        <v>0</v>
      </c>
      <c r="T150">
        <v>0</v>
      </c>
      <c r="V150">
        <v>5</v>
      </c>
      <c r="W150">
        <v>74</v>
      </c>
      <c r="X150">
        <v>0</v>
      </c>
      <c r="Y150">
        <v>7</v>
      </c>
      <c r="AA150">
        <v>0</v>
      </c>
      <c r="AB150">
        <v>0</v>
      </c>
      <c r="AC150">
        <v>0</v>
      </c>
      <c r="AE150">
        <v>7</v>
      </c>
      <c r="AG150" s="3" t="str">
        <f t="shared" si="19"/>
        <v>Eric Decker</v>
      </c>
      <c r="AH150" s="4">
        <f t="shared" si="20"/>
        <v>7.4</v>
      </c>
      <c r="AI150">
        <f t="shared" si="25"/>
        <v>7</v>
      </c>
    </row>
    <row r="151" spans="1:35" x14ac:dyDescent="0.25">
      <c r="A151">
        <v>147</v>
      </c>
      <c r="B151" t="s">
        <v>326</v>
      </c>
      <c r="C151" t="s">
        <v>327</v>
      </c>
      <c r="D151" t="s">
        <v>144</v>
      </c>
      <c r="E151" s="3" t="str">
        <f t="shared" si="21"/>
        <v>TE</v>
      </c>
      <c r="F151" s="3">
        <f t="shared" si="22"/>
        <v>22</v>
      </c>
      <c r="G151" s="3" t="str">
        <f t="shared" si="18"/>
        <v>Austin Seferian-Jenkins</v>
      </c>
      <c r="H151" s="3">
        <f t="shared" si="23"/>
        <v>2.6</v>
      </c>
      <c r="I151" s="3">
        <f t="shared" si="24"/>
        <v>121</v>
      </c>
      <c r="K151" t="s">
        <v>625</v>
      </c>
      <c r="M151" t="s">
        <v>453</v>
      </c>
      <c r="N151">
        <v>0</v>
      </c>
      <c r="O151">
        <v>0</v>
      </c>
      <c r="P151">
        <v>0</v>
      </c>
      <c r="R151">
        <v>0</v>
      </c>
      <c r="S151">
        <v>0</v>
      </c>
      <c r="T151">
        <v>0</v>
      </c>
      <c r="V151">
        <v>2</v>
      </c>
      <c r="W151">
        <v>16</v>
      </c>
      <c r="X151">
        <v>1</v>
      </c>
      <c r="Y151">
        <v>4</v>
      </c>
      <c r="AA151">
        <v>0</v>
      </c>
      <c r="AB151">
        <v>0</v>
      </c>
      <c r="AC151">
        <v>0</v>
      </c>
      <c r="AE151">
        <v>7</v>
      </c>
      <c r="AG151" s="3" t="str">
        <f t="shared" si="19"/>
        <v>Kyle Rudolph</v>
      </c>
      <c r="AH151" s="4">
        <f t="shared" si="20"/>
        <v>7.6</v>
      </c>
      <c r="AI151">
        <f t="shared" si="25"/>
        <v>7</v>
      </c>
    </row>
    <row r="152" spans="1:35" x14ac:dyDescent="0.25">
      <c r="A152">
        <v>148</v>
      </c>
      <c r="B152" t="s">
        <v>328</v>
      </c>
      <c r="C152" t="s">
        <v>329</v>
      </c>
      <c r="D152" t="s">
        <v>43</v>
      </c>
      <c r="E152" s="3" t="str">
        <f t="shared" si="21"/>
        <v>TE</v>
      </c>
      <c r="F152" s="3">
        <f t="shared" si="22"/>
        <v>23</v>
      </c>
      <c r="G152" s="3" t="str">
        <f t="shared" si="18"/>
        <v>Timothy Wright</v>
      </c>
      <c r="H152" s="6">
        <v>1.5</v>
      </c>
      <c r="I152" s="3">
        <f t="shared" si="24"/>
        <v>136</v>
      </c>
      <c r="K152" t="s">
        <v>626</v>
      </c>
      <c r="M152" t="s">
        <v>453</v>
      </c>
      <c r="N152">
        <v>0</v>
      </c>
      <c r="O152">
        <v>0</v>
      </c>
      <c r="P152">
        <v>0</v>
      </c>
      <c r="R152">
        <v>0</v>
      </c>
      <c r="S152">
        <v>0</v>
      </c>
      <c r="T152">
        <v>0</v>
      </c>
      <c r="V152">
        <v>5</v>
      </c>
      <c r="W152">
        <v>71</v>
      </c>
      <c r="X152">
        <v>0</v>
      </c>
      <c r="Y152">
        <v>6</v>
      </c>
      <c r="AA152">
        <v>0</v>
      </c>
      <c r="AB152">
        <v>0</v>
      </c>
      <c r="AC152">
        <v>0</v>
      </c>
      <c r="AE152">
        <v>7</v>
      </c>
      <c r="AG152" s="3" t="str">
        <f t="shared" si="19"/>
        <v>Alshon Jeffery</v>
      </c>
      <c r="AH152" s="4">
        <f t="shared" si="20"/>
        <v>7.1</v>
      </c>
      <c r="AI152">
        <f t="shared" si="25"/>
        <v>7</v>
      </c>
    </row>
    <row r="153" spans="1:35" x14ac:dyDescent="0.25">
      <c r="A153">
        <v>149</v>
      </c>
      <c r="B153" t="s">
        <v>330</v>
      </c>
      <c r="C153" t="s">
        <v>331</v>
      </c>
      <c r="D153" t="s">
        <v>52</v>
      </c>
      <c r="E153" s="3" t="str">
        <f t="shared" si="21"/>
        <v>DST</v>
      </c>
      <c r="F153" s="3">
        <f t="shared" si="22"/>
        <v>1</v>
      </c>
      <c r="G153" s="3" t="str">
        <f t="shared" si="18"/>
        <v>Panthers</v>
      </c>
      <c r="H153" s="3">
        <f t="shared" si="23"/>
        <v>12</v>
      </c>
      <c r="K153" t="s">
        <v>627</v>
      </c>
      <c r="M153" t="s">
        <v>453</v>
      </c>
      <c r="N153">
        <v>0</v>
      </c>
      <c r="O153">
        <v>0</v>
      </c>
      <c r="P153">
        <v>0</v>
      </c>
      <c r="R153">
        <v>0</v>
      </c>
      <c r="S153">
        <v>0</v>
      </c>
      <c r="T153">
        <v>0</v>
      </c>
      <c r="V153">
        <v>1</v>
      </c>
      <c r="W153">
        <v>15</v>
      </c>
      <c r="X153">
        <v>1</v>
      </c>
      <c r="Y153">
        <v>1</v>
      </c>
      <c r="AA153">
        <v>0</v>
      </c>
      <c r="AB153">
        <v>0</v>
      </c>
      <c r="AC153">
        <v>0</v>
      </c>
      <c r="AE153">
        <v>7</v>
      </c>
      <c r="AG153" s="3" t="str">
        <f t="shared" si="19"/>
        <v>Derrick Coleman</v>
      </c>
      <c r="AH153" s="4">
        <f t="shared" si="20"/>
        <v>7.5</v>
      </c>
      <c r="AI153">
        <f t="shared" si="25"/>
        <v>7</v>
      </c>
    </row>
    <row r="154" spans="1:35" x14ac:dyDescent="0.25">
      <c r="A154">
        <v>150</v>
      </c>
      <c r="B154" t="s">
        <v>332</v>
      </c>
      <c r="C154" t="s">
        <v>333</v>
      </c>
      <c r="D154" t="s">
        <v>29</v>
      </c>
      <c r="E154" s="3" t="str">
        <f t="shared" si="21"/>
        <v>DST</v>
      </c>
      <c r="F154" s="3">
        <f t="shared" si="22"/>
        <v>2</v>
      </c>
      <c r="G154" s="3" t="str">
        <f t="shared" si="18"/>
        <v>Lions</v>
      </c>
      <c r="H154" s="3">
        <f t="shared" si="23"/>
        <v>10</v>
      </c>
      <c r="K154" t="s">
        <v>628</v>
      </c>
      <c r="M154" t="s">
        <v>453</v>
      </c>
      <c r="N154">
        <v>0</v>
      </c>
      <c r="O154">
        <v>0</v>
      </c>
      <c r="P154">
        <v>0</v>
      </c>
      <c r="R154">
        <v>0</v>
      </c>
      <c r="S154">
        <v>0</v>
      </c>
      <c r="T154">
        <v>0</v>
      </c>
      <c r="V154">
        <v>4</v>
      </c>
      <c r="W154">
        <v>78</v>
      </c>
      <c r="X154">
        <v>0</v>
      </c>
      <c r="Y154">
        <v>6</v>
      </c>
      <c r="AA154">
        <v>0</v>
      </c>
      <c r="AB154">
        <v>0</v>
      </c>
      <c r="AC154">
        <v>0</v>
      </c>
      <c r="AE154">
        <v>7</v>
      </c>
      <c r="AG154" s="3" t="str">
        <f t="shared" si="19"/>
        <v>Robert Woods</v>
      </c>
      <c r="AH154" s="4">
        <f t="shared" si="20"/>
        <v>7.8</v>
      </c>
      <c r="AI154">
        <f t="shared" si="25"/>
        <v>7</v>
      </c>
    </row>
    <row r="155" spans="1:35" x14ac:dyDescent="0.25">
      <c r="A155">
        <v>151</v>
      </c>
      <c r="B155" t="s">
        <v>334</v>
      </c>
      <c r="C155" t="s">
        <v>335</v>
      </c>
      <c r="D155" t="s">
        <v>69</v>
      </c>
      <c r="E155" s="3" t="str">
        <f t="shared" si="21"/>
        <v>DST</v>
      </c>
      <c r="F155" s="3">
        <f t="shared" si="22"/>
        <v>3</v>
      </c>
      <c r="G155" s="3" t="s">
        <v>788</v>
      </c>
      <c r="H155" s="3">
        <f t="shared" si="23"/>
        <v>6</v>
      </c>
      <c r="K155" t="s">
        <v>629</v>
      </c>
      <c r="M155" t="s">
        <v>453</v>
      </c>
      <c r="N155">
        <v>0</v>
      </c>
      <c r="O155">
        <v>0</v>
      </c>
      <c r="P155">
        <v>0</v>
      </c>
      <c r="R155">
        <v>0</v>
      </c>
      <c r="S155">
        <v>0</v>
      </c>
      <c r="T155">
        <v>0</v>
      </c>
      <c r="V155">
        <v>3</v>
      </c>
      <c r="W155">
        <v>19</v>
      </c>
      <c r="X155">
        <v>1</v>
      </c>
      <c r="Y155">
        <v>6</v>
      </c>
      <c r="AA155">
        <v>0</v>
      </c>
      <c r="AB155">
        <v>0</v>
      </c>
      <c r="AC155">
        <v>0</v>
      </c>
      <c r="AE155">
        <v>7</v>
      </c>
      <c r="AG155" s="3" t="str">
        <f t="shared" si="19"/>
        <v>Levine Toilolo</v>
      </c>
      <c r="AH155" s="4">
        <f t="shared" si="20"/>
        <v>7.9</v>
      </c>
      <c r="AI155">
        <f t="shared" si="25"/>
        <v>7</v>
      </c>
    </row>
    <row r="156" spans="1:35" x14ac:dyDescent="0.25">
      <c r="A156">
        <v>152</v>
      </c>
      <c r="B156" t="s">
        <v>336</v>
      </c>
      <c r="C156" t="s">
        <v>337</v>
      </c>
      <c r="D156" t="s">
        <v>87</v>
      </c>
      <c r="E156" s="3" t="str">
        <f t="shared" si="21"/>
        <v>DST</v>
      </c>
      <c r="F156" s="3">
        <f t="shared" si="22"/>
        <v>4</v>
      </c>
      <c r="G156" s="3" t="str">
        <f>IF(ISERROR(FIND(",",B156)),RIGHT(B156,LEN(B156)-FIND(" ",B156)),LEFT(B156,FIND(",",B156)-1))</f>
        <v>Bengals</v>
      </c>
      <c r="H156" s="3">
        <f t="shared" si="23"/>
        <v>5</v>
      </c>
      <c r="K156" t="s">
        <v>630</v>
      </c>
      <c r="M156" t="s">
        <v>453</v>
      </c>
      <c r="N156">
        <v>0</v>
      </c>
      <c r="O156">
        <v>0</v>
      </c>
      <c r="P156">
        <v>0</v>
      </c>
      <c r="R156">
        <v>0</v>
      </c>
      <c r="S156">
        <v>0</v>
      </c>
      <c r="T156">
        <v>0</v>
      </c>
      <c r="V156">
        <v>0</v>
      </c>
      <c r="W156">
        <v>0</v>
      </c>
      <c r="X156">
        <v>0</v>
      </c>
      <c r="Y156">
        <v>0</v>
      </c>
      <c r="AA156">
        <v>0</v>
      </c>
      <c r="AB156">
        <v>0</v>
      </c>
      <c r="AC156">
        <v>0</v>
      </c>
      <c r="AE156">
        <v>7</v>
      </c>
      <c r="AG156" s="3" t="str">
        <f t="shared" si="19"/>
        <v>Chandler Catanzaro</v>
      </c>
      <c r="AH156" s="4">
        <f t="shared" si="20"/>
        <v>0</v>
      </c>
      <c r="AI156">
        <f t="shared" si="25"/>
        <v>7</v>
      </c>
    </row>
    <row r="157" spans="1:35" x14ac:dyDescent="0.25">
      <c r="A157">
        <v>153</v>
      </c>
      <c r="B157" t="s">
        <v>338</v>
      </c>
      <c r="C157" t="s">
        <v>339</v>
      </c>
      <c r="D157" t="s">
        <v>43</v>
      </c>
      <c r="E157" s="3" t="str">
        <f t="shared" si="21"/>
        <v>DST</v>
      </c>
      <c r="F157" s="3">
        <f t="shared" si="22"/>
        <v>5</v>
      </c>
      <c r="G157" s="3" t="s">
        <v>123</v>
      </c>
      <c r="H157" s="3">
        <f t="shared" si="23"/>
        <v>5</v>
      </c>
      <c r="K157" t="s">
        <v>631</v>
      </c>
      <c r="M157" t="s">
        <v>453</v>
      </c>
      <c r="N157">
        <v>0</v>
      </c>
      <c r="O157">
        <v>0</v>
      </c>
      <c r="P157">
        <v>0</v>
      </c>
      <c r="R157">
        <v>0</v>
      </c>
      <c r="S157">
        <v>0</v>
      </c>
      <c r="T157">
        <v>0</v>
      </c>
      <c r="V157">
        <v>0</v>
      </c>
      <c r="W157">
        <v>0</v>
      </c>
      <c r="X157">
        <v>0</v>
      </c>
      <c r="Y157">
        <v>0</v>
      </c>
      <c r="AA157">
        <v>0</v>
      </c>
      <c r="AB157">
        <v>0</v>
      </c>
      <c r="AC157">
        <v>0</v>
      </c>
      <c r="AE157">
        <v>7</v>
      </c>
      <c r="AG157" s="3" t="str">
        <f t="shared" si="19"/>
        <v>Brandon McManus</v>
      </c>
      <c r="AH157" s="4">
        <f t="shared" si="20"/>
        <v>0</v>
      </c>
      <c r="AI157">
        <f t="shared" si="25"/>
        <v>7</v>
      </c>
    </row>
    <row r="158" spans="1:35" x14ac:dyDescent="0.25">
      <c r="A158">
        <v>154</v>
      </c>
      <c r="B158" t="s">
        <v>340</v>
      </c>
      <c r="C158" t="s">
        <v>341</v>
      </c>
      <c r="D158" t="s">
        <v>26</v>
      </c>
      <c r="E158" s="3" t="str">
        <f t="shared" si="21"/>
        <v>DST</v>
      </c>
      <c r="F158" s="3">
        <f t="shared" si="22"/>
        <v>6</v>
      </c>
      <c r="G158" s="3" t="str">
        <f>IF(ISERROR(FIND(",",B158)),RIGHT(B158,LEN(B158)-FIND(" ",B158)),LEFT(B158,FIND(",",B158)-1))</f>
        <v>Bears</v>
      </c>
      <c r="H158" s="3">
        <f t="shared" si="23"/>
        <v>2</v>
      </c>
      <c r="K158" t="s">
        <v>632</v>
      </c>
      <c r="M158" t="s">
        <v>453</v>
      </c>
      <c r="N158">
        <v>0</v>
      </c>
      <c r="O158">
        <v>0</v>
      </c>
      <c r="P158">
        <v>0</v>
      </c>
      <c r="R158">
        <v>0</v>
      </c>
      <c r="S158">
        <v>0</v>
      </c>
      <c r="T158">
        <v>0</v>
      </c>
      <c r="V158">
        <v>0</v>
      </c>
      <c r="W158">
        <v>0</v>
      </c>
      <c r="X158">
        <v>0</v>
      </c>
      <c r="Y158">
        <v>0</v>
      </c>
      <c r="AA158">
        <v>0</v>
      </c>
      <c r="AB158">
        <v>0</v>
      </c>
      <c r="AC158">
        <v>0</v>
      </c>
      <c r="AE158">
        <v>7</v>
      </c>
      <c r="AG158" s="3" t="str">
        <f t="shared" si="19"/>
        <v>Jaguars</v>
      </c>
      <c r="AH158" s="4">
        <f t="shared" si="20"/>
        <v>7</v>
      </c>
      <c r="AI158">
        <f t="shared" si="25"/>
        <v>7</v>
      </c>
    </row>
    <row r="159" spans="1:35" x14ac:dyDescent="0.25">
      <c r="A159">
        <v>155</v>
      </c>
      <c r="B159" t="s">
        <v>342</v>
      </c>
      <c r="C159" t="s">
        <v>343</v>
      </c>
      <c r="D159" t="s">
        <v>18</v>
      </c>
      <c r="E159" s="3" t="str">
        <f t="shared" si="21"/>
        <v>DST</v>
      </c>
      <c r="F159" s="3">
        <f t="shared" si="22"/>
        <v>7</v>
      </c>
      <c r="G159" s="3" t="s">
        <v>789</v>
      </c>
      <c r="H159" s="3">
        <f t="shared" si="23"/>
        <v>1</v>
      </c>
      <c r="K159" t="s">
        <v>633</v>
      </c>
      <c r="M159" t="s">
        <v>453</v>
      </c>
      <c r="N159">
        <v>0</v>
      </c>
      <c r="O159">
        <v>0</v>
      </c>
      <c r="P159">
        <v>0</v>
      </c>
      <c r="R159">
        <v>0</v>
      </c>
      <c r="S159">
        <v>0</v>
      </c>
      <c r="T159">
        <v>0</v>
      </c>
      <c r="V159">
        <v>0</v>
      </c>
      <c r="W159">
        <v>0</v>
      </c>
      <c r="X159">
        <v>0</v>
      </c>
      <c r="Y159">
        <v>0</v>
      </c>
      <c r="AA159">
        <v>0</v>
      </c>
      <c r="AB159">
        <v>0</v>
      </c>
      <c r="AC159">
        <v>0</v>
      </c>
      <c r="AE159">
        <v>6</v>
      </c>
      <c r="AG159" s="3" t="str">
        <f t="shared" si="19"/>
        <v>Adam Vinatieri</v>
      </c>
      <c r="AH159" s="4">
        <f t="shared" si="20"/>
        <v>0</v>
      </c>
      <c r="AI159">
        <f t="shared" si="25"/>
        <v>6</v>
      </c>
    </row>
    <row r="160" spans="1:35" x14ac:dyDescent="0.25">
      <c r="A160">
        <v>156</v>
      </c>
      <c r="B160" t="s">
        <v>344</v>
      </c>
      <c r="C160" t="s">
        <v>345</v>
      </c>
      <c r="D160" t="s">
        <v>12</v>
      </c>
      <c r="E160" s="3" t="str">
        <f t="shared" si="21"/>
        <v>DST</v>
      </c>
      <c r="F160" s="3">
        <f t="shared" si="22"/>
        <v>8</v>
      </c>
      <c r="G160" s="3" t="str">
        <f>IF(ISERROR(FIND(",",B160)),RIGHT(B160,LEN(B160)-FIND(" ",B160)),LEFT(B160,FIND(",",B160)-1))</f>
        <v>Eagles</v>
      </c>
      <c r="H160" s="3">
        <f t="shared" si="23"/>
        <v>14</v>
      </c>
      <c r="K160" t="s">
        <v>634</v>
      </c>
      <c r="M160" t="s">
        <v>635</v>
      </c>
      <c r="N160">
        <v>163</v>
      </c>
      <c r="O160">
        <v>1</v>
      </c>
      <c r="P160">
        <v>2</v>
      </c>
      <c r="R160">
        <v>0</v>
      </c>
      <c r="S160">
        <v>0</v>
      </c>
      <c r="T160">
        <v>0</v>
      </c>
      <c r="V160">
        <v>0</v>
      </c>
      <c r="W160">
        <v>0</v>
      </c>
      <c r="X160">
        <v>0</v>
      </c>
      <c r="Y160">
        <v>0</v>
      </c>
      <c r="AA160">
        <v>0</v>
      </c>
      <c r="AB160">
        <v>0</v>
      </c>
      <c r="AC160">
        <v>0</v>
      </c>
      <c r="AE160">
        <v>6</v>
      </c>
      <c r="AG160" s="3" t="str">
        <f t="shared" si="19"/>
        <v>Eli Manning</v>
      </c>
      <c r="AH160" s="4">
        <f t="shared" si="20"/>
        <v>6.52</v>
      </c>
      <c r="AI160">
        <f t="shared" si="25"/>
        <v>6</v>
      </c>
    </row>
    <row r="161" spans="1:35" x14ac:dyDescent="0.25">
      <c r="A161">
        <v>157</v>
      </c>
      <c r="B161" t="s">
        <v>346</v>
      </c>
      <c r="C161" t="s">
        <v>347</v>
      </c>
      <c r="D161" t="s">
        <v>84</v>
      </c>
      <c r="E161" s="3" t="str">
        <f t="shared" si="21"/>
        <v>DST</v>
      </c>
      <c r="F161" s="3">
        <f t="shared" si="22"/>
        <v>9</v>
      </c>
      <c r="G161" s="3" t="str">
        <f>IF(ISERROR(FIND(",",B161)),RIGHT(B161,LEN(B161)-FIND(" ",B161)),LEFT(B161,FIND(",",B161)-1))</f>
        <v>Steelers</v>
      </c>
      <c r="H161" s="3">
        <f t="shared" si="23"/>
        <v>2</v>
      </c>
      <c r="K161" t="s">
        <v>636</v>
      </c>
      <c r="M161" t="s">
        <v>453</v>
      </c>
      <c r="N161">
        <v>0</v>
      </c>
      <c r="O161">
        <v>0</v>
      </c>
      <c r="P161">
        <v>0</v>
      </c>
      <c r="R161">
        <v>16</v>
      </c>
      <c r="S161">
        <v>66</v>
      </c>
      <c r="T161">
        <v>0</v>
      </c>
      <c r="V161">
        <v>0</v>
      </c>
      <c r="W161">
        <v>0</v>
      </c>
      <c r="X161">
        <v>0</v>
      </c>
      <c r="Y161">
        <v>0</v>
      </c>
      <c r="AA161">
        <v>0</v>
      </c>
      <c r="AB161">
        <v>0</v>
      </c>
      <c r="AC161">
        <v>0</v>
      </c>
      <c r="AE161">
        <v>6</v>
      </c>
      <c r="AG161" s="3" t="str">
        <f t="shared" si="19"/>
        <v>Frank Gore</v>
      </c>
      <c r="AH161" s="4">
        <f t="shared" si="20"/>
        <v>6.6</v>
      </c>
      <c r="AI161">
        <f t="shared" si="25"/>
        <v>6</v>
      </c>
    </row>
    <row r="162" spans="1:35" x14ac:dyDescent="0.25">
      <c r="A162">
        <v>158</v>
      </c>
      <c r="B162" t="s">
        <v>348</v>
      </c>
      <c r="C162" t="s">
        <v>349</v>
      </c>
      <c r="D162" t="s">
        <v>137</v>
      </c>
      <c r="E162" s="3" t="str">
        <f t="shared" si="21"/>
        <v>DST</v>
      </c>
      <c r="F162" s="3">
        <f t="shared" si="22"/>
        <v>10</v>
      </c>
      <c r="G162" s="3" t="str">
        <f>IF(ISERROR(FIND(",",B162)),RIGHT(B162,LEN(B162)-FIND(" ",B162)),LEFT(B162,FIND(",",B162)-1))</f>
        <v>Browns</v>
      </c>
      <c r="H162" s="3">
        <v>0</v>
      </c>
      <c r="K162" t="s">
        <v>637</v>
      </c>
      <c r="M162" t="s">
        <v>453</v>
      </c>
      <c r="N162">
        <v>0</v>
      </c>
      <c r="O162">
        <v>0</v>
      </c>
      <c r="P162">
        <v>0</v>
      </c>
      <c r="R162">
        <v>1</v>
      </c>
      <c r="S162">
        <v>2</v>
      </c>
      <c r="T162">
        <v>1</v>
      </c>
      <c r="V162">
        <v>0</v>
      </c>
      <c r="W162">
        <v>0</v>
      </c>
      <c r="X162">
        <v>0</v>
      </c>
      <c r="Y162">
        <v>0</v>
      </c>
      <c r="AA162">
        <v>0</v>
      </c>
      <c r="AB162">
        <v>0</v>
      </c>
      <c r="AC162">
        <v>0</v>
      </c>
      <c r="AE162">
        <v>6</v>
      </c>
      <c r="AG162" s="3" t="str">
        <f t="shared" si="19"/>
        <v>John Kuhn</v>
      </c>
      <c r="AH162" s="4">
        <f t="shared" si="20"/>
        <v>6.2</v>
      </c>
      <c r="AI162">
        <f t="shared" si="25"/>
        <v>6</v>
      </c>
    </row>
    <row r="163" spans="1:35" x14ac:dyDescent="0.25">
      <c r="A163">
        <v>159</v>
      </c>
      <c r="B163" t="s">
        <v>350</v>
      </c>
      <c r="C163" t="s">
        <v>351</v>
      </c>
      <c r="D163" t="s">
        <v>23</v>
      </c>
      <c r="E163" s="3" t="str">
        <f t="shared" si="21"/>
        <v>DST</v>
      </c>
      <c r="F163" s="3">
        <f t="shared" si="22"/>
        <v>11</v>
      </c>
      <c r="G163" s="3" t="s">
        <v>35</v>
      </c>
      <c r="H163" s="3">
        <f t="shared" si="23"/>
        <v>17</v>
      </c>
      <c r="K163" t="s">
        <v>638</v>
      </c>
      <c r="M163" t="s">
        <v>453</v>
      </c>
      <c r="N163">
        <v>0</v>
      </c>
      <c r="O163">
        <v>0</v>
      </c>
      <c r="P163">
        <v>0</v>
      </c>
      <c r="R163">
        <v>1</v>
      </c>
      <c r="S163">
        <v>-9</v>
      </c>
      <c r="T163">
        <v>0</v>
      </c>
      <c r="V163">
        <v>8</v>
      </c>
      <c r="W163">
        <v>62</v>
      </c>
      <c r="X163">
        <v>0</v>
      </c>
      <c r="Y163">
        <v>9</v>
      </c>
      <c r="AA163">
        <v>0</v>
      </c>
      <c r="AB163">
        <v>0</v>
      </c>
      <c r="AC163">
        <v>0</v>
      </c>
      <c r="AE163">
        <v>6</v>
      </c>
      <c r="AG163" s="3" t="str">
        <f t="shared" si="19"/>
        <v>DeSean Jackson</v>
      </c>
      <c r="AH163" s="4">
        <f t="shared" si="20"/>
        <v>5.3</v>
      </c>
      <c r="AI163">
        <f t="shared" si="25"/>
        <v>6</v>
      </c>
    </row>
    <row r="164" spans="1:35" x14ac:dyDescent="0.25">
      <c r="A164">
        <v>160</v>
      </c>
      <c r="B164" t="s">
        <v>352</v>
      </c>
      <c r="C164" t="s">
        <v>353</v>
      </c>
      <c r="D164" t="s">
        <v>144</v>
      </c>
      <c r="E164" s="3" t="str">
        <f t="shared" si="21"/>
        <v>DST</v>
      </c>
      <c r="F164" s="3">
        <f t="shared" si="22"/>
        <v>12</v>
      </c>
      <c r="G164" s="3" t="s">
        <v>790</v>
      </c>
      <c r="H164" s="3">
        <f t="shared" si="23"/>
        <v>1</v>
      </c>
      <c r="K164" t="s">
        <v>639</v>
      </c>
      <c r="M164" t="s">
        <v>453</v>
      </c>
      <c r="N164">
        <v>0</v>
      </c>
      <c r="O164">
        <v>0</v>
      </c>
      <c r="P164">
        <v>0</v>
      </c>
      <c r="R164">
        <v>0</v>
      </c>
      <c r="S164">
        <v>0</v>
      </c>
      <c r="T164">
        <v>0</v>
      </c>
      <c r="V164">
        <v>6</v>
      </c>
      <c r="W164">
        <v>69</v>
      </c>
      <c r="X164">
        <v>0</v>
      </c>
      <c r="Y164">
        <v>7</v>
      </c>
      <c r="AA164">
        <v>0</v>
      </c>
      <c r="AB164">
        <v>0</v>
      </c>
      <c r="AC164">
        <v>0</v>
      </c>
      <c r="AE164">
        <v>6</v>
      </c>
      <c r="AG164" s="3" t="str">
        <f t="shared" si="19"/>
        <v>Harry Douglas</v>
      </c>
      <c r="AH164" s="4">
        <f t="shared" si="20"/>
        <v>6.9</v>
      </c>
      <c r="AI164">
        <f t="shared" si="25"/>
        <v>6</v>
      </c>
    </row>
    <row r="165" spans="1:35" x14ac:dyDescent="0.25">
      <c r="A165">
        <v>161</v>
      </c>
      <c r="B165" t="s">
        <v>354</v>
      </c>
      <c r="C165" t="s">
        <v>355</v>
      </c>
      <c r="D165" t="s">
        <v>81</v>
      </c>
      <c r="E165" s="3" t="str">
        <f t="shared" si="21"/>
        <v>DST</v>
      </c>
      <c r="F165" s="3">
        <f t="shared" si="22"/>
        <v>13</v>
      </c>
      <c r="G165" s="3" t="s">
        <v>791</v>
      </c>
      <c r="H165" s="3">
        <v>0</v>
      </c>
      <c r="K165" t="s">
        <v>640</v>
      </c>
      <c r="M165" t="s">
        <v>453</v>
      </c>
      <c r="N165">
        <v>0</v>
      </c>
      <c r="O165">
        <v>0</v>
      </c>
      <c r="P165">
        <v>0</v>
      </c>
      <c r="R165">
        <v>1</v>
      </c>
      <c r="S165">
        <v>1</v>
      </c>
      <c r="T165">
        <v>1</v>
      </c>
      <c r="V165">
        <v>1</v>
      </c>
      <c r="W165">
        <v>1</v>
      </c>
      <c r="X165">
        <v>0</v>
      </c>
      <c r="Y165">
        <v>1</v>
      </c>
      <c r="AA165">
        <v>0</v>
      </c>
      <c r="AB165">
        <v>0</v>
      </c>
      <c r="AC165">
        <v>0</v>
      </c>
      <c r="AE165">
        <v>6</v>
      </c>
      <c r="AG165" s="3" t="str">
        <f t="shared" si="19"/>
        <v>Darrel Young</v>
      </c>
      <c r="AH165" s="4">
        <f t="shared" si="20"/>
        <v>6.1999999999999993</v>
      </c>
      <c r="AI165">
        <f t="shared" si="25"/>
        <v>6</v>
      </c>
    </row>
    <row r="166" spans="1:35" x14ac:dyDescent="0.25">
      <c r="A166">
        <v>162</v>
      </c>
      <c r="B166" t="s">
        <v>356</v>
      </c>
      <c r="C166" t="s">
        <v>357</v>
      </c>
      <c r="D166" t="s">
        <v>9</v>
      </c>
      <c r="E166" s="3" t="str">
        <f t="shared" si="21"/>
        <v>DST</v>
      </c>
      <c r="F166" s="3">
        <f t="shared" si="22"/>
        <v>14</v>
      </c>
      <c r="G166" s="3" t="s">
        <v>32</v>
      </c>
      <c r="H166" s="3">
        <v>-7</v>
      </c>
      <c r="K166" t="s">
        <v>641</v>
      </c>
      <c r="M166" t="s">
        <v>453</v>
      </c>
      <c r="N166">
        <v>0</v>
      </c>
      <c r="O166">
        <v>0</v>
      </c>
      <c r="P166">
        <v>0</v>
      </c>
      <c r="R166">
        <v>5</v>
      </c>
      <c r="S166">
        <v>60</v>
      </c>
      <c r="T166">
        <v>0</v>
      </c>
      <c r="V166">
        <v>0</v>
      </c>
      <c r="W166">
        <v>0</v>
      </c>
      <c r="X166">
        <v>0</v>
      </c>
      <c r="Y166">
        <v>0</v>
      </c>
      <c r="AA166">
        <v>0</v>
      </c>
      <c r="AB166">
        <v>0</v>
      </c>
      <c r="AC166">
        <v>0</v>
      </c>
      <c r="AE166">
        <v>6</v>
      </c>
      <c r="AG166" s="3" t="str">
        <f t="shared" si="19"/>
        <v>Anthony Dixon</v>
      </c>
      <c r="AH166" s="4">
        <f t="shared" si="20"/>
        <v>6</v>
      </c>
      <c r="AI166">
        <f t="shared" si="25"/>
        <v>6</v>
      </c>
    </row>
    <row r="167" spans="1:35" x14ac:dyDescent="0.25">
      <c r="A167">
        <v>163</v>
      </c>
      <c r="B167" t="s">
        <v>358</v>
      </c>
      <c r="C167" t="s">
        <v>359</v>
      </c>
      <c r="D167" t="s">
        <v>55</v>
      </c>
      <c r="E167" s="3" t="str">
        <f t="shared" si="21"/>
        <v>DST</v>
      </c>
      <c r="F167" s="3">
        <f t="shared" si="22"/>
        <v>15</v>
      </c>
      <c r="G167" s="3" t="str">
        <f>IF(ISERROR(FIND(",",B167)),RIGHT(B167,LEN(B167)-FIND(" ",B167)),LEFT(B167,FIND(",",B167)-1))</f>
        <v>Texans</v>
      </c>
      <c r="H167" s="3">
        <f t="shared" si="23"/>
        <v>20</v>
      </c>
      <c r="K167" t="s">
        <v>642</v>
      </c>
      <c r="M167" t="s">
        <v>453</v>
      </c>
      <c r="N167">
        <v>0</v>
      </c>
      <c r="O167">
        <v>0</v>
      </c>
      <c r="P167">
        <v>0</v>
      </c>
      <c r="R167">
        <v>4</v>
      </c>
      <c r="S167">
        <v>6</v>
      </c>
      <c r="T167">
        <v>1</v>
      </c>
      <c r="V167">
        <v>0</v>
      </c>
      <c r="W167">
        <v>0</v>
      </c>
      <c r="X167">
        <v>0</v>
      </c>
      <c r="Y167">
        <v>1</v>
      </c>
      <c r="AA167">
        <v>0</v>
      </c>
      <c r="AB167">
        <v>0</v>
      </c>
      <c r="AC167">
        <v>0</v>
      </c>
      <c r="AE167">
        <v>6</v>
      </c>
      <c r="AG167" s="3" t="str">
        <f t="shared" si="19"/>
        <v>LeGarrette Blount</v>
      </c>
      <c r="AH167" s="4">
        <f t="shared" si="20"/>
        <v>6.6</v>
      </c>
      <c r="AI167">
        <f t="shared" si="25"/>
        <v>6</v>
      </c>
    </row>
    <row r="168" spans="1:35" x14ac:dyDescent="0.25">
      <c r="A168">
        <v>164</v>
      </c>
      <c r="B168" t="s">
        <v>360</v>
      </c>
      <c r="C168" t="s">
        <v>361</v>
      </c>
      <c r="D168" t="s">
        <v>90</v>
      </c>
      <c r="E168" s="3" t="str">
        <f t="shared" si="21"/>
        <v>DST</v>
      </c>
      <c r="F168" s="3">
        <f t="shared" si="22"/>
        <v>16</v>
      </c>
      <c r="G168" s="3" t="str">
        <f>IF(ISERROR(FIND(",",B168)),RIGHT(B168,LEN(B168)-FIND(" ",B168)),LEFT(B168,FIND(",",B168)-1))</f>
        <v>Ravens</v>
      </c>
      <c r="H168" s="3">
        <f t="shared" si="23"/>
        <v>1</v>
      </c>
      <c r="K168" t="s">
        <v>643</v>
      </c>
      <c r="M168" t="s">
        <v>453</v>
      </c>
      <c r="N168">
        <v>0</v>
      </c>
      <c r="O168">
        <v>0</v>
      </c>
      <c r="P168">
        <v>0</v>
      </c>
      <c r="R168">
        <v>0</v>
      </c>
      <c r="S168">
        <v>0</v>
      </c>
      <c r="T168">
        <v>0</v>
      </c>
      <c r="V168">
        <v>4</v>
      </c>
      <c r="W168">
        <v>86</v>
      </c>
      <c r="X168">
        <v>0</v>
      </c>
      <c r="Y168">
        <v>4</v>
      </c>
      <c r="AA168">
        <v>0</v>
      </c>
      <c r="AB168">
        <v>1</v>
      </c>
      <c r="AC168">
        <v>0</v>
      </c>
      <c r="AE168">
        <v>6</v>
      </c>
      <c r="AG168" s="3" t="str">
        <f t="shared" si="19"/>
        <v>Niles Paul</v>
      </c>
      <c r="AH168" s="4">
        <f t="shared" si="20"/>
        <v>6.6</v>
      </c>
      <c r="AI168">
        <f t="shared" si="25"/>
        <v>6</v>
      </c>
    </row>
    <row r="169" spans="1:35" x14ac:dyDescent="0.25">
      <c r="A169">
        <v>165</v>
      </c>
      <c r="B169" t="s">
        <v>362</v>
      </c>
      <c r="C169" t="s">
        <v>363</v>
      </c>
      <c r="D169" t="s">
        <v>6</v>
      </c>
      <c r="E169" s="3" t="str">
        <f t="shared" si="21"/>
        <v>DST</v>
      </c>
      <c r="F169" s="3">
        <f t="shared" si="22"/>
        <v>17</v>
      </c>
      <c r="G169" s="3" t="str">
        <f>IF(ISERROR(FIND(",",B169)),RIGHT(B169,LEN(B169)-FIND(" ",B169)),LEFT(B169,FIND(",",B169)-1))</f>
        <v>Broncos</v>
      </c>
      <c r="H169" s="3">
        <f t="shared" si="23"/>
        <v>4</v>
      </c>
      <c r="K169" t="s">
        <v>644</v>
      </c>
      <c r="M169" t="s">
        <v>453</v>
      </c>
      <c r="N169">
        <v>0</v>
      </c>
      <c r="O169">
        <v>0</v>
      </c>
      <c r="P169">
        <v>0</v>
      </c>
      <c r="R169">
        <v>0</v>
      </c>
      <c r="S169">
        <v>0</v>
      </c>
      <c r="T169">
        <v>0</v>
      </c>
      <c r="V169">
        <v>0</v>
      </c>
      <c r="W169">
        <v>0</v>
      </c>
      <c r="X169">
        <v>0</v>
      </c>
      <c r="Y169">
        <v>0</v>
      </c>
      <c r="AA169">
        <v>0</v>
      </c>
      <c r="AB169">
        <v>0</v>
      </c>
      <c r="AC169">
        <v>0</v>
      </c>
      <c r="AE169">
        <v>6</v>
      </c>
      <c r="AG169" s="3" t="str">
        <f t="shared" si="19"/>
        <v>Randy Bullock</v>
      </c>
      <c r="AH169" s="4">
        <f t="shared" si="20"/>
        <v>0</v>
      </c>
      <c r="AI169">
        <f t="shared" si="25"/>
        <v>6</v>
      </c>
    </row>
    <row r="170" spans="1:35" x14ac:dyDescent="0.25">
      <c r="A170">
        <v>166</v>
      </c>
      <c r="B170" t="s">
        <v>364</v>
      </c>
      <c r="C170" t="s">
        <v>365</v>
      </c>
      <c r="D170" t="s">
        <v>46</v>
      </c>
      <c r="E170" s="3" t="str">
        <f t="shared" si="21"/>
        <v>DST</v>
      </c>
      <c r="F170" s="3">
        <f t="shared" si="22"/>
        <v>18</v>
      </c>
      <c r="G170" s="3" t="str">
        <f>IF(ISERROR(FIND(",",B170)),RIGHT(B170,LEN(B170)-FIND(" ",B170)),LEFT(B170,FIND(",",B170)-1))</f>
        <v>Cardinals</v>
      </c>
      <c r="H170" s="3">
        <f t="shared" si="23"/>
        <v>5</v>
      </c>
      <c r="K170" t="s">
        <v>645</v>
      </c>
      <c r="M170" t="s">
        <v>453</v>
      </c>
      <c r="N170">
        <v>0</v>
      </c>
      <c r="O170">
        <v>0</v>
      </c>
      <c r="P170">
        <v>0</v>
      </c>
      <c r="R170">
        <v>0</v>
      </c>
      <c r="S170">
        <v>0</v>
      </c>
      <c r="T170">
        <v>0</v>
      </c>
      <c r="V170">
        <v>3</v>
      </c>
      <c r="W170">
        <v>63</v>
      </c>
      <c r="X170">
        <v>0</v>
      </c>
      <c r="Y170">
        <v>8</v>
      </c>
      <c r="AA170">
        <v>0</v>
      </c>
      <c r="AB170">
        <v>0</v>
      </c>
      <c r="AC170">
        <v>0</v>
      </c>
      <c r="AE170">
        <v>6</v>
      </c>
      <c r="AG170" s="3" t="str">
        <f t="shared" si="19"/>
        <v>Justin Hunter</v>
      </c>
      <c r="AH170" s="4">
        <f t="shared" si="20"/>
        <v>6.3</v>
      </c>
      <c r="AI170">
        <f t="shared" si="25"/>
        <v>6</v>
      </c>
    </row>
    <row r="171" spans="1:35" x14ac:dyDescent="0.25">
      <c r="A171">
        <v>167</v>
      </c>
      <c r="B171" t="s">
        <v>366</v>
      </c>
      <c r="C171" t="s">
        <v>367</v>
      </c>
      <c r="D171" t="s">
        <v>40</v>
      </c>
      <c r="E171" s="3" t="str">
        <f t="shared" si="21"/>
        <v>DST</v>
      </c>
      <c r="F171" s="3">
        <f t="shared" si="22"/>
        <v>19</v>
      </c>
      <c r="G171" s="3" t="str">
        <f>IF(ISERROR(FIND(",",B171)),RIGHT(B171,LEN(B171)-FIND(" ",B171)),LEFT(B171,FIND(",",B171)-1))</f>
        <v>Vikings</v>
      </c>
      <c r="H171" s="3">
        <f t="shared" si="23"/>
        <v>19</v>
      </c>
      <c r="K171" t="s">
        <v>646</v>
      </c>
      <c r="M171" t="s">
        <v>453</v>
      </c>
      <c r="N171">
        <v>0</v>
      </c>
      <c r="O171">
        <v>0</v>
      </c>
      <c r="P171">
        <v>0</v>
      </c>
      <c r="R171">
        <v>0</v>
      </c>
      <c r="S171">
        <v>0</v>
      </c>
      <c r="T171">
        <v>0</v>
      </c>
      <c r="V171">
        <v>6</v>
      </c>
      <c r="W171">
        <v>62</v>
      </c>
      <c r="X171">
        <v>0</v>
      </c>
      <c r="Y171">
        <v>10</v>
      </c>
      <c r="AA171">
        <v>0</v>
      </c>
      <c r="AB171">
        <v>0</v>
      </c>
      <c r="AC171">
        <v>0</v>
      </c>
      <c r="AE171">
        <v>6</v>
      </c>
      <c r="AG171" s="3" t="str">
        <f t="shared" si="19"/>
        <v>Marqise Lee</v>
      </c>
      <c r="AH171" s="4">
        <f t="shared" si="20"/>
        <v>6.2</v>
      </c>
      <c r="AI171">
        <f t="shared" si="25"/>
        <v>6</v>
      </c>
    </row>
    <row r="172" spans="1:35" x14ac:dyDescent="0.25">
      <c r="A172">
        <v>168</v>
      </c>
      <c r="B172" t="s">
        <v>368</v>
      </c>
      <c r="C172" t="s">
        <v>369</v>
      </c>
      <c r="D172" t="s">
        <v>60</v>
      </c>
      <c r="E172" s="3" t="str">
        <f t="shared" si="21"/>
        <v>DST</v>
      </c>
      <c r="F172" s="3">
        <f t="shared" si="22"/>
        <v>20</v>
      </c>
      <c r="G172" s="3" t="s">
        <v>46</v>
      </c>
      <c r="H172" s="3">
        <f t="shared" si="23"/>
        <v>5</v>
      </c>
      <c r="K172" t="s">
        <v>647</v>
      </c>
      <c r="M172" t="s">
        <v>453</v>
      </c>
      <c r="N172">
        <v>0</v>
      </c>
      <c r="O172">
        <v>0</v>
      </c>
      <c r="P172">
        <v>0</v>
      </c>
      <c r="R172">
        <v>0</v>
      </c>
      <c r="S172">
        <v>0</v>
      </c>
      <c r="T172">
        <v>0</v>
      </c>
      <c r="V172">
        <v>0</v>
      </c>
      <c r="W172">
        <v>0</v>
      </c>
      <c r="X172">
        <v>0</v>
      </c>
      <c r="Y172">
        <v>0</v>
      </c>
      <c r="AA172">
        <v>0</v>
      </c>
      <c r="AB172">
        <v>0</v>
      </c>
      <c r="AC172">
        <v>0</v>
      </c>
      <c r="AE172">
        <v>6</v>
      </c>
      <c r="AG172" s="3" t="str">
        <f t="shared" si="19"/>
        <v>Jets</v>
      </c>
      <c r="AH172" s="4">
        <f t="shared" si="20"/>
        <v>6</v>
      </c>
      <c r="AI172">
        <f t="shared" si="25"/>
        <v>6</v>
      </c>
    </row>
    <row r="173" spans="1:35" x14ac:dyDescent="0.25">
      <c r="A173">
        <v>169</v>
      </c>
      <c r="B173" t="s">
        <v>370</v>
      </c>
      <c r="C173" t="s">
        <v>371</v>
      </c>
      <c r="D173" t="s">
        <v>164</v>
      </c>
      <c r="E173" s="3" t="str">
        <f t="shared" si="21"/>
        <v>DST</v>
      </c>
      <c r="F173" s="3">
        <f t="shared" si="22"/>
        <v>21</v>
      </c>
      <c r="G173" s="3" t="s">
        <v>29</v>
      </c>
      <c r="H173" s="3">
        <v>-5</v>
      </c>
      <c r="K173" t="s">
        <v>648</v>
      </c>
      <c r="M173" t="s">
        <v>453</v>
      </c>
      <c r="N173">
        <v>0</v>
      </c>
      <c r="O173">
        <v>0</v>
      </c>
      <c r="P173">
        <v>0</v>
      </c>
      <c r="R173">
        <v>12</v>
      </c>
      <c r="S173">
        <v>52</v>
      </c>
      <c r="T173">
        <v>0</v>
      </c>
      <c r="V173">
        <v>1</v>
      </c>
      <c r="W173">
        <v>0</v>
      </c>
      <c r="X173">
        <v>0</v>
      </c>
      <c r="Y173">
        <v>3</v>
      </c>
      <c r="AA173">
        <v>0</v>
      </c>
      <c r="AB173">
        <v>0</v>
      </c>
      <c r="AC173">
        <v>0</v>
      </c>
      <c r="AE173">
        <v>5</v>
      </c>
      <c r="AG173" s="3" t="str">
        <f t="shared" si="19"/>
        <v>Steven Jackson</v>
      </c>
      <c r="AH173" s="4">
        <f t="shared" si="20"/>
        <v>5.2</v>
      </c>
      <c r="AI173">
        <f t="shared" si="25"/>
        <v>5</v>
      </c>
    </row>
    <row r="174" spans="1:35" x14ac:dyDescent="0.25">
      <c r="A174">
        <v>170</v>
      </c>
      <c r="B174" t="s">
        <v>372</v>
      </c>
      <c r="C174" t="s">
        <v>373</v>
      </c>
      <c r="D174" t="s">
        <v>189</v>
      </c>
      <c r="E174" s="3" t="str">
        <f t="shared" si="21"/>
        <v>DST</v>
      </c>
      <c r="F174" s="3">
        <f t="shared" si="22"/>
        <v>22</v>
      </c>
      <c r="G174" s="3" t="str">
        <f t="shared" ref="G174:G202" si="26">IF(ISERROR(FIND(",",B174)),RIGHT(B174,LEN(B174)-FIND(" ",B174)),LEFT(B174,FIND(",",B174)-1))</f>
        <v>Bills</v>
      </c>
      <c r="H174" s="3">
        <f t="shared" si="23"/>
        <v>5</v>
      </c>
      <c r="K174" t="s">
        <v>649</v>
      </c>
      <c r="M174" t="s">
        <v>453</v>
      </c>
      <c r="N174">
        <v>0</v>
      </c>
      <c r="O174">
        <v>0</v>
      </c>
      <c r="P174">
        <v>0</v>
      </c>
      <c r="R174">
        <v>0</v>
      </c>
      <c r="S174">
        <v>0</v>
      </c>
      <c r="T174">
        <v>0</v>
      </c>
      <c r="V174">
        <v>4</v>
      </c>
      <c r="W174">
        <v>59</v>
      </c>
      <c r="X174">
        <v>0</v>
      </c>
      <c r="Y174">
        <v>6</v>
      </c>
      <c r="AA174">
        <v>0</v>
      </c>
      <c r="AB174">
        <v>0</v>
      </c>
      <c r="AC174">
        <v>0</v>
      </c>
      <c r="AE174">
        <v>5</v>
      </c>
      <c r="AG174" s="3" t="str">
        <f t="shared" si="19"/>
        <v>Nate Washington</v>
      </c>
      <c r="AH174" s="4">
        <f t="shared" si="20"/>
        <v>5.9</v>
      </c>
      <c r="AI174">
        <f t="shared" si="25"/>
        <v>5</v>
      </c>
    </row>
    <row r="175" spans="1:35" x14ac:dyDescent="0.25">
      <c r="A175">
        <v>171</v>
      </c>
      <c r="B175" t="s">
        <v>374</v>
      </c>
      <c r="C175" t="s">
        <v>375</v>
      </c>
      <c r="D175" t="s">
        <v>123</v>
      </c>
      <c r="E175" s="3" t="str">
        <f t="shared" si="21"/>
        <v>DST</v>
      </c>
      <c r="F175" s="3">
        <f t="shared" si="22"/>
        <v>23</v>
      </c>
      <c r="G175" s="3" t="str">
        <f t="shared" si="26"/>
        <v>Dolphins</v>
      </c>
      <c r="H175" s="3">
        <f t="shared" si="23"/>
        <v>10</v>
      </c>
      <c r="K175" t="s">
        <v>650</v>
      </c>
      <c r="M175" t="s">
        <v>453</v>
      </c>
      <c r="N175">
        <v>0</v>
      </c>
      <c r="O175">
        <v>0</v>
      </c>
      <c r="P175">
        <v>0</v>
      </c>
      <c r="R175">
        <v>0</v>
      </c>
      <c r="S175">
        <v>0</v>
      </c>
      <c r="T175">
        <v>0</v>
      </c>
      <c r="V175">
        <v>0</v>
      </c>
      <c r="W175">
        <v>0</v>
      </c>
      <c r="X175">
        <v>0</v>
      </c>
      <c r="Y175">
        <v>0</v>
      </c>
      <c r="AA175">
        <v>0</v>
      </c>
      <c r="AB175">
        <v>0</v>
      </c>
      <c r="AC175">
        <v>0</v>
      </c>
      <c r="AE175">
        <v>5</v>
      </c>
      <c r="AG175" s="3" t="str">
        <f t="shared" si="19"/>
        <v>Nick Novak</v>
      </c>
      <c r="AH175" s="4">
        <f t="shared" si="20"/>
        <v>0</v>
      </c>
      <c r="AI175">
        <f t="shared" si="25"/>
        <v>5</v>
      </c>
    </row>
    <row r="176" spans="1:35" x14ac:dyDescent="0.25">
      <c r="A176">
        <v>172</v>
      </c>
      <c r="B176" t="s">
        <v>376</v>
      </c>
      <c r="C176" t="s">
        <v>377</v>
      </c>
      <c r="D176" t="s">
        <v>32</v>
      </c>
      <c r="E176" s="3" t="str">
        <f t="shared" si="21"/>
        <v>DST</v>
      </c>
      <c r="F176" s="3">
        <f t="shared" si="22"/>
        <v>24</v>
      </c>
      <c r="G176" s="3" t="str">
        <f t="shared" si="26"/>
        <v>Falcons</v>
      </c>
      <c r="H176" s="3">
        <v>-2</v>
      </c>
      <c r="K176" t="s">
        <v>651</v>
      </c>
      <c r="M176" t="s">
        <v>453</v>
      </c>
      <c r="N176">
        <v>0</v>
      </c>
      <c r="O176">
        <v>0</v>
      </c>
      <c r="P176">
        <v>0</v>
      </c>
      <c r="R176">
        <v>9</v>
      </c>
      <c r="S176">
        <v>15</v>
      </c>
      <c r="T176">
        <v>0</v>
      </c>
      <c r="V176">
        <v>6</v>
      </c>
      <c r="W176">
        <v>49</v>
      </c>
      <c r="X176">
        <v>0</v>
      </c>
      <c r="Y176">
        <v>6</v>
      </c>
      <c r="AA176">
        <v>0</v>
      </c>
      <c r="AB176">
        <v>0</v>
      </c>
      <c r="AC176">
        <v>0</v>
      </c>
      <c r="AE176">
        <v>5</v>
      </c>
      <c r="AG176" s="3" t="str">
        <f t="shared" si="19"/>
        <v>Reggie Bush</v>
      </c>
      <c r="AH176" s="4">
        <f t="shared" si="20"/>
        <v>6.4</v>
      </c>
      <c r="AI176">
        <f t="shared" si="25"/>
        <v>5</v>
      </c>
    </row>
    <row r="177" spans="1:35" x14ac:dyDescent="0.25">
      <c r="A177">
        <v>173</v>
      </c>
      <c r="B177" t="s">
        <v>378</v>
      </c>
      <c r="C177" t="s">
        <v>379</v>
      </c>
      <c r="D177" t="s">
        <v>76</v>
      </c>
      <c r="E177" s="3" t="str">
        <f t="shared" si="21"/>
        <v>DST</v>
      </c>
      <c r="F177" s="3">
        <f t="shared" si="22"/>
        <v>25</v>
      </c>
      <c r="G177" s="3" t="str">
        <f t="shared" si="26"/>
        <v>Titans</v>
      </c>
      <c r="H177" s="3">
        <f t="shared" si="23"/>
        <v>15</v>
      </c>
      <c r="K177" t="s">
        <v>652</v>
      </c>
      <c r="M177" t="s">
        <v>453</v>
      </c>
      <c r="N177">
        <v>0</v>
      </c>
      <c r="O177">
        <v>0</v>
      </c>
      <c r="P177">
        <v>0</v>
      </c>
      <c r="R177">
        <v>1</v>
      </c>
      <c r="S177">
        <v>54</v>
      </c>
      <c r="T177">
        <v>0</v>
      </c>
      <c r="V177">
        <v>0</v>
      </c>
      <c r="W177">
        <v>0</v>
      </c>
      <c r="X177">
        <v>0</v>
      </c>
      <c r="Y177">
        <v>0</v>
      </c>
      <c r="AA177">
        <v>0</v>
      </c>
      <c r="AB177">
        <v>0</v>
      </c>
      <c r="AC177">
        <v>0</v>
      </c>
      <c r="AE177">
        <v>5</v>
      </c>
      <c r="AG177" s="3" t="str">
        <f t="shared" si="19"/>
        <v>Jorvorskie Lane</v>
      </c>
      <c r="AH177" s="4">
        <f t="shared" si="20"/>
        <v>5.4</v>
      </c>
      <c r="AI177">
        <f t="shared" si="25"/>
        <v>5</v>
      </c>
    </row>
    <row r="178" spans="1:35" x14ac:dyDescent="0.25">
      <c r="A178">
        <v>174</v>
      </c>
      <c r="B178" t="s">
        <v>380</v>
      </c>
      <c r="C178" t="s">
        <v>381</v>
      </c>
      <c r="D178" t="e">
        <v>#N/A</v>
      </c>
      <c r="E178" s="3" t="str">
        <f t="shared" si="21"/>
        <v>DST</v>
      </c>
      <c r="F178" s="3">
        <f t="shared" si="22"/>
        <v>26</v>
      </c>
      <c r="G178" s="3" t="str">
        <f t="shared" si="26"/>
        <v>Redskins</v>
      </c>
      <c r="H178" s="3">
        <f t="shared" si="23"/>
        <v>4</v>
      </c>
      <c r="K178" t="s">
        <v>653</v>
      </c>
      <c r="M178" t="s">
        <v>453</v>
      </c>
      <c r="N178">
        <v>0</v>
      </c>
      <c r="O178">
        <v>0</v>
      </c>
      <c r="P178">
        <v>0</v>
      </c>
      <c r="R178">
        <v>0</v>
      </c>
      <c r="S178">
        <v>0</v>
      </c>
      <c r="T178">
        <v>0</v>
      </c>
      <c r="V178">
        <v>4</v>
      </c>
      <c r="W178">
        <v>56</v>
      </c>
      <c r="X178">
        <v>0</v>
      </c>
      <c r="Y178">
        <v>8</v>
      </c>
      <c r="AA178">
        <v>0</v>
      </c>
      <c r="AB178">
        <v>0</v>
      </c>
      <c r="AC178">
        <v>0</v>
      </c>
      <c r="AE178">
        <v>5</v>
      </c>
      <c r="AG178" s="3" t="str">
        <f t="shared" si="19"/>
        <v>Jared Cook</v>
      </c>
      <c r="AH178" s="4">
        <f t="shared" si="20"/>
        <v>5.6</v>
      </c>
      <c r="AI178">
        <f t="shared" si="25"/>
        <v>5</v>
      </c>
    </row>
    <row r="179" spans="1:35" x14ac:dyDescent="0.25">
      <c r="A179">
        <v>175</v>
      </c>
      <c r="B179" t="s">
        <v>382</v>
      </c>
      <c r="C179" t="s">
        <v>383</v>
      </c>
      <c r="D179" t="s">
        <v>15</v>
      </c>
      <c r="E179" s="3" t="str">
        <f t="shared" si="21"/>
        <v>DST</v>
      </c>
      <c r="F179" s="3">
        <f t="shared" si="22"/>
        <v>27</v>
      </c>
      <c r="G179" s="3" t="str">
        <f t="shared" si="26"/>
        <v>Colts</v>
      </c>
      <c r="H179" s="3">
        <v>-1</v>
      </c>
      <c r="K179" t="s">
        <v>654</v>
      </c>
      <c r="M179" t="s">
        <v>453</v>
      </c>
      <c r="N179">
        <v>0</v>
      </c>
      <c r="O179">
        <v>0</v>
      </c>
      <c r="P179">
        <v>0</v>
      </c>
      <c r="R179">
        <v>18</v>
      </c>
      <c r="S179">
        <v>42</v>
      </c>
      <c r="T179">
        <v>0</v>
      </c>
      <c r="V179">
        <v>2</v>
      </c>
      <c r="W179">
        <v>15</v>
      </c>
      <c r="X179">
        <v>0</v>
      </c>
      <c r="Y179">
        <v>2</v>
      </c>
      <c r="AA179">
        <v>0</v>
      </c>
      <c r="AB179">
        <v>0</v>
      </c>
      <c r="AC179">
        <v>0</v>
      </c>
      <c r="AE179">
        <v>5</v>
      </c>
      <c r="AG179" s="3" t="str">
        <f t="shared" si="19"/>
        <v>Toby Gerhart</v>
      </c>
      <c r="AH179" s="4">
        <f t="shared" si="20"/>
        <v>5.7</v>
      </c>
      <c r="AI179">
        <f t="shared" si="25"/>
        <v>5</v>
      </c>
    </row>
    <row r="180" spans="1:35" x14ac:dyDescent="0.25">
      <c r="A180">
        <v>176</v>
      </c>
      <c r="B180" t="s">
        <v>384</v>
      </c>
      <c r="C180" t="s">
        <v>385</v>
      </c>
      <c r="D180" t="s">
        <v>128</v>
      </c>
      <c r="E180" s="3" t="str">
        <f t="shared" si="21"/>
        <v>DST</v>
      </c>
      <c r="F180" s="3">
        <f t="shared" si="22"/>
        <v>28</v>
      </c>
      <c r="G180" s="3" t="str">
        <f t="shared" si="26"/>
        <v>Raiders</v>
      </c>
      <c r="H180" s="3">
        <f t="shared" si="23"/>
        <v>3</v>
      </c>
      <c r="K180" t="s">
        <v>655</v>
      </c>
      <c r="M180" t="s">
        <v>453</v>
      </c>
      <c r="N180">
        <v>0</v>
      </c>
      <c r="O180">
        <v>0</v>
      </c>
      <c r="P180">
        <v>0</v>
      </c>
      <c r="R180">
        <v>0</v>
      </c>
      <c r="S180">
        <v>0</v>
      </c>
      <c r="T180">
        <v>0</v>
      </c>
      <c r="V180">
        <v>4</v>
      </c>
      <c r="W180">
        <v>55</v>
      </c>
      <c r="X180">
        <v>0</v>
      </c>
      <c r="Y180">
        <v>6</v>
      </c>
      <c r="AA180">
        <v>0</v>
      </c>
      <c r="AB180">
        <v>0</v>
      </c>
      <c r="AC180">
        <v>0</v>
      </c>
      <c r="AE180">
        <v>5</v>
      </c>
      <c r="AG180" s="3" t="str">
        <f t="shared" si="19"/>
        <v>Dez Bryant</v>
      </c>
      <c r="AH180" s="4">
        <f t="shared" si="20"/>
        <v>5.5</v>
      </c>
      <c r="AI180">
        <f t="shared" si="25"/>
        <v>5</v>
      </c>
    </row>
    <row r="181" spans="1:35" x14ac:dyDescent="0.25">
      <c r="A181">
        <v>177</v>
      </c>
      <c r="B181" t="s">
        <v>386</v>
      </c>
      <c r="C181" t="s">
        <v>387</v>
      </c>
      <c r="D181" t="s">
        <v>149</v>
      </c>
      <c r="E181" s="3" t="str">
        <f t="shared" si="21"/>
        <v>DST</v>
      </c>
      <c r="F181" s="3">
        <f t="shared" si="22"/>
        <v>29</v>
      </c>
      <c r="G181" s="3" t="str">
        <f t="shared" si="26"/>
        <v>Jaguars</v>
      </c>
      <c r="H181" s="3">
        <f t="shared" si="23"/>
        <v>7</v>
      </c>
      <c r="K181" t="s">
        <v>656</v>
      </c>
      <c r="M181" t="s">
        <v>453</v>
      </c>
      <c r="N181">
        <v>0</v>
      </c>
      <c r="O181">
        <v>0</v>
      </c>
      <c r="P181">
        <v>0</v>
      </c>
      <c r="R181">
        <v>0</v>
      </c>
      <c r="S181">
        <v>0</v>
      </c>
      <c r="T181">
        <v>0</v>
      </c>
      <c r="V181">
        <v>4</v>
      </c>
      <c r="W181">
        <v>50</v>
      </c>
      <c r="X181">
        <v>0</v>
      </c>
      <c r="Y181">
        <v>5</v>
      </c>
      <c r="AA181">
        <v>0</v>
      </c>
      <c r="AB181">
        <v>0</v>
      </c>
      <c r="AC181">
        <v>0</v>
      </c>
      <c r="AE181">
        <v>5</v>
      </c>
      <c r="AG181" s="3" t="str">
        <f t="shared" si="19"/>
        <v>Jeff Cumberland</v>
      </c>
      <c r="AH181" s="4">
        <f t="shared" si="20"/>
        <v>5</v>
      </c>
      <c r="AI181">
        <f t="shared" si="25"/>
        <v>5</v>
      </c>
    </row>
    <row r="182" spans="1:35" x14ac:dyDescent="0.25">
      <c r="A182">
        <v>178</v>
      </c>
      <c r="B182" t="s">
        <v>388</v>
      </c>
      <c r="C182" t="s">
        <v>389</v>
      </c>
      <c r="D182" t="s">
        <v>35</v>
      </c>
      <c r="E182" s="3" t="str">
        <f t="shared" si="21"/>
        <v>DST</v>
      </c>
      <c r="F182" s="3">
        <f t="shared" si="22"/>
        <v>30</v>
      </c>
      <c r="G182" s="3" t="str">
        <f t="shared" si="26"/>
        <v>Cowboys</v>
      </c>
      <c r="H182" s="3">
        <v>0</v>
      </c>
      <c r="K182" t="s">
        <v>657</v>
      </c>
      <c r="M182" t="s">
        <v>453</v>
      </c>
      <c r="N182">
        <v>0</v>
      </c>
      <c r="O182">
        <v>0</v>
      </c>
      <c r="P182">
        <v>0</v>
      </c>
      <c r="R182">
        <v>0</v>
      </c>
      <c r="S182">
        <v>0</v>
      </c>
      <c r="T182">
        <v>0</v>
      </c>
      <c r="V182">
        <v>3</v>
      </c>
      <c r="W182">
        <v>50</v>
      </c>
      <c r="X182">
        <v>0</v>
      </c>
      <c r="Y182">
        <v>7</v>
      </c>
      <c r="AA182">
        <v>0</v>
      </c>
      <c r="AB182">
        <v>0</v>
      </c>
      <c r="AC182">
        <v>0</v>
      </c>
      <c r="AE182">
        <v>5</v>
      </c>
      <c r="AG182" s="3" t="str">
        <f t="shared" si="19"/>
        <v>Torrey Smith</v>
      </c>
      <c r="AH182" s="4">
        <f t="shared" si="20"/>
        <v>5</v>
      </c>
      <c r="AI182">
        <f t="shared" si="25"/>
        <v>5</v>
      </c>
    </row>
    <row r="183" spans="1:35" x14ac:dyDescent="0.25">
      <c r="A183">
        <v>179</v>
      </c>
      <c r="B183" t="s">
        <v>390</v>
      </c>
      <c r="C183" t="s">
        <v>391</v>
      </c>
      <c r="D183" t="s">
        <v>43</v>
      </c>
      <c r="E183" s="3" t="str">
        <f t="shared" si="21"/>
        <v>K</v>
      </c>
      <c r="F183" s="3">
        <f t="shared" si="22"/>
        <v>1</v>
      </c>
      <c r="G183" s="3" t="str">
        <f t="shared" si="26"/>
        <v>Stephen Gostkowski</v>
      </c>
      <c r="H183" s="7">
        <f>VLOOKUP(G183,$AG$5:$AI$304,3,0)</f>
        <v>10</v>
      </c>
      <c r="K183" t="s">
        <v>658</v>
      </c>
      <c r="M183" t="s">
        <v>453</v>
      </c>
      <c r="N183">
        <v>0</v>
      </c>
      <c r="O183">
        <v>0</v>
      </c>
      <c r="P183">
        <v>0</v>
      </c>
      <c r="R183">
        <v>1</v>
      </c>
      <c r="S183">
        <v>9</v>
      </c>
      <c r="T183">
        <v>0</v>
      </c>
      <c r="V183">
        <v>1</v>
      </c>
      <c r="W183">
        <v>56</v>
      </c>
      <c r="X183">
        <v>0</v>
      </c>
      <c r="Y183">
        <v>2</v>
      </c>
      <c r="AA183">
        <v>0</v>
      </c>
      <c r="AB183">
        <v>0</v>
      </c>
      <c r="AC183">
        <v>0</v>
      </c>
      <c r="AE183">
        <v>5</v>
      </c>
      <c r="AG183" s="3" t="str">
        <f t="shared" si="19"/>
        <v>Dwayne Harris</v>
      </c>
      <c r="AH183" s="4">
        <f t="shared" si="20"/>
        <v>6.5</v>
      </c>
      <c r="AI183">
        <f t="shared" si="25"/>
        <v>5</v>
      </c>
    </row>
    <row r="184" spans="1:35" x14ac:dyDescent="0.25">
      <c r="A184">
        <v>180</v>
      </c>
      <c r="B184" t="s">
        <v>392</v>
      </c>
      <c r="C184" t="s">
        <v>393</v>
      </c>
      <c r="D184" t="s">
        <v>90</v>
      </c>
      <c r="E184" s="3" t="str">
        <f t="shared" si="21"/>
        <v>K</v>
      </c>
      <c r="F184" s="3">
        <f t="shared" si="22"/>
        <v>2</v>
      </c>
      <c r="G184" s="3" t="str">
        <f t="shared" si="26"/>
        <v>Justin Tucker</v>
      </c>
      <c r="H184" s="7">
        <f t="shared" ref="H184:H202" si="27">VLOOKUP(G184,$AG$5:$AI$304,3,0)</f>
        <v>3</v>
      </c>
      <c r="K184" t="s">
        <v>659</v>
      </c>
      <c r="M184" t="s">
        <v>453</v>
      </c>
      <c r="N184">
        <v>0</v>
      </c>
      <c r="O184">
        <v>0</v>
      </c>
      <c r="P184">
        <v>0</v>
      </c>
      <c r="R184">
        <v>4</v>
      </c>
      <c r="S184">
        <v>46</v>
      </c>
      <c r="T184">
        <v>0</v>
      </c>
      <c r="V184">
        <v>2</v>
      </c>
      <c r="W184">
        <v>15</v>
      </c>
      <c r="X184">
        <v>0</v>
      </c>
      <c r="Y184">
        <v>3</v>
      </c>
      <c r="AA184">
        <v>0</v>
      </c>
      <c r="AB184">
        <v>0</v>
      </c>
      <c r="AC184">
        <v>0</v>
      </c>
      <c r="AE184">
        <v>5</v>
      </c>
      <c r="AG184" s="3" t="str">
        <f t="shared" si="19"/>
        <v>Roy Helu</v>
      </c>
      <c r="AH184" s="4">
        <f t="shared" si="20"/>
        <v>6.1</v>
      </c>
      <c r="AI184">
        <f t="shared" si="25"/>
        <v>5</v>
      </c>
    </row>
    <row r="185" spans="1:35" x14ac:dyDescent="0.25">
      <c r="A185">
        <v>181</v>
      </c>
      <c r="B185" t="s">
        <v>394</v>
      </c>
      <c r="C185" t="s">
        <v>395</v>
      </c>
      <c r="D185" t="s">
        <v>15</v>
      </c>
      <c r="E185" s="3" t="str">
        <f t="shared" si="21"/>
        <v>K</v>
      </c>
      <c r="F185" s="3">
        <f t="shared" si="22"/>
        <v>3</v>
      </c>
      <c r="G185" s="3" t="str">
        <f t="shared" si="26"/>
        <v>Adam Vinatieri</v>
      </c>
      <c r="H185" s="7">
        <f t="shared" si="27"/>
        <v>6</v>
      </c>
      <c r="K185" t="s">
        <v>660</v>
      </c>
      <c r="M185" t="s">
        <v>453</v>
      </c>
      <c r="N185">
        <v>0</v>
      </c>
      <c r="O185">
        <v>0</v>
      </c>
      <c r="P185">
        <v>0</v>
      </c>
      <c r="R185">
        <v>0</v>
      </c>
      <c r="S185">
        <v>0</v>
      </c>
      <c r="T185">
        <v>0</v>
      </c>
      <c r="V185">
        <v>0</v>
      </c>
      <c r="W185">
        <v>0</v>
      </c>
      <c r="X185">
        <v>0</v>
      </c>
      <c r="Y185">
        <v>0</v>
      </c>
      <c r="AA185">
        <v>0</v>
      </c>
      <c r="AB185">
        <v>0</v>
      </c>
      <c r="AC185">
        <v>0</v>
      </c>
      <c r="AE185">
        <v>5</v>
      </c>
      <c r="AG185" s="3" t="str">
        <f t="shared" si="19"/>
        <v>Dan Bailey</v>
      </c>
      <c r="AH185" s="4">
        <f t="shared" si="20"/>
        <v>0</v>
      </c>
      <c r="AI185">
        <f t="shared" si="25"/>
        <v>5</v>
      </c>
    </row>
    <row r="186" spans="1:35" x14ac:dyDescent="0.25">
      <c r="A186">
        <v>182</v>
      </c>
      <c r="B186" t="s">
        <v>396</v>
      </c>
      <c r="C186" t="s">
        <v>397</v>
      </c>
      <c r="D186" t="s">
        <v>32</v>
      </c>
      <c r="E186" s="3" t="str">
        <f t="shared" si="21"/>
        <v>K</v>
      </c>
      <c r="F186" s="3">
        <f t="shared" si="22"/>
        <v>4</v>
      </c>
      <c r="G186" s="3" t="str">
        <f t="shared" si="26"/>
        <v>Matt Bryant</v>
      </c>
      <c r="H186" s="7">
        <f t="shared" si="27"/>
        <v>18</v>
      </c>
      <c r="K186" t="s">
        <v>661</v>
      </c>
      <c r="M186" t="s">
        <v>453</v>
      </c>
      <c r="N186">
        <v>0</v>
      </c>
      <c r="O186">
        <v>0</v>
      </c>
      <c r="P186">
        <v>0</v>
      </c>
      <c r="R186">
        <v>6</v>
      </c>
      <c r="S186">
        <v>20</v>
      </c>
      <c r="T186">
        <v>0</v>
      </c>
      <c r="V186">
        <v>3</v>
      </c>
      <c r="W186">
        <v>31</v>
      </c>
      <c r="X186">
        <v>0</v>
      </c>
      <c r="Y186">
        <v>4</v>
      </c>
      <c r="AA186">
        <v>0</v>
      </c>
      <c r="AB186">
        <v>0</v>
      </c>
      <c r="AC186">
        <v>0</v>
      </c>
      <c r="AE186">
        <v>5</v>
      </c>
      <c r="AG186" s="3" t="str">
        <f t="shared" si="19"/>
        <v>Trent Richardson</v>
      </c>
      <c r="AH186" s="4">
        <f t="shared" si="20"/>
        <v>5.0999999999999996</v>
      </c>
      <c r="AI186">
        <f t="shared" si="25"/>
        <v>5</v>
      </c>
    </row>
    <row r="187" spans="1:35" x14ac:dyDescent="0.25">
      <c r="A187">
        <v>183</v>
      </c>
      <c r="B187" t="s">
        <v>398</v>
      </c>
      <c r="C187" t="s">
        <v>399</v>
      </c>
      <c r="D187" t="s">
        <v>60</v>
      </c>
      <c r="E187" s="3" t="str">
        <f t="shared" si="21"/>
        <v>K</v>
      </c>
      <c r="F187" s="3">
        <f t="shared" si="22"/>
        <v>5</v>
      </c>
      <c r="G187" s="3" t="str">
        <f t="shared" si="26"/>
        <v>Nick Novak</v>
      </c>
      <c r="H187" s="7">
        <f t="shared" si="27"/>
        <v>5</v>
      </c>
      <c r="K187" t="s">
        <v>662</v>
      </c>
      <c r="M187" t="s">
        <v>453</v>
      </c>
      <c r="N187">
        <v>0</v>
      </c>
      <c r="O187">
        <v>0</v>
      </c>
      <c r="P187">
        <v>0</v>
      </c>
      <c r="R187">
        <v>1</v>
      </c>
      <c r="S187">
        <v>4</v>
      </c>
      <c r="T187">
        <v>0</v>
      </c>
      <c r="V187">
        <v>4</v>
      </c>
      <c r="W187">
        <v>36</v>
      </c>
      <c r="X187">
        <v>0</v>
      </c>
      <c r="Y187">
        <v>5</v>
      </c>
      <c r="AA187">
        <v>1</v>
      </c>
      <c r="AB187">
        <v>0</v>
      </c>
      <c r="AC187">
        <v>0</v>
      </c>
      <c r="AE187">
        <v>5</v>
      </c>
      <c r="AG187" s="3" t="str">
        <f t="shared" si="19"/>
        <v>Mohamed Sanu</v>
      </c>
      <c r="AH187" s="4">
        <f t="shared" si="20"/>
        <v>6</v>
      </c>
      <c r="AI187">
        <f t="shared" si="25"/>
        <v>5</v>
      </c>
    </row>
    <row r="188" spans="1:35" x14ac:dyDescent="0.25">
      <c r="A188">
        <v>184</v>
      </c>
      <c r="B188" t="s">
        <v>400</v>
      </c>
      <c r="C188" t="s">
        <v>401</v>
      </c>
      <c r="D188" t="s">
        <v>35</v>
      </c>
      <c r="E188" s="3" t="str">
        <f t="shared" si="21"/>
        <v>K</v>
      </c>
      <c r="F188" s="3">
        <f t="shared" si="22"/>
        <v>6</v>
      </c>
      <c r="G188" s="3" t="str">
        <f t="shared" si="26"/>
        <v>Dan Bailey</v>
      </c>
      <c r="H188" s="7">
        <f t="shared" si="27"/>
        <v>5</v>
      </c>
      <c r="K188" t="s">
        <v>663</v>
      </c>
      <c r="M188" t="s">
        <v>482</v>
      </c>
      <c r="N188">
        <v>192</v>
      </c>
      <c r="O188">
        <v>0</v>
      </c>
      <c r="P188">
        <v>1</v>
      </c>
      <c r="R188">
        <v>1</v>
      </c>
      <c r="S188">
        <v>0</v>
      </c>
      <c r="T188">
        <v>0</v>
      </c>
      <c r="V188">
        <v>0</v>
      </c>
      <c r="W188">
        <v>0</v>
      </c>
      <c r="X188">
        <v>0</v>
      </c>
      <c r="Y188">
        <v>0</v>
      </c>
      <c r="AA188">
        <v>0</v>
      </c>
      <c r="AB188">
        <v>0</v>
      </c>
      <c r="AC188">
        <v>0</v>
      </c>
      <c r="AE188">
        <v>5</v>
      </c>
      <c r="AG188" s="3" t="str">
        <f t="shared" si="19"/>
        <v>Austin Davis</v>
      </c>
      <c r="AH188" s="4">
        <f t="shared" si="20"/>
        <v>5.68</v>
      </c>
      <c r="AI188">
        <f t="shared" si="25"/>
        <v>5</v>
      </c>
    </row>
    <row r="189" spans="1:35" x14ac:dyDescent="0.25">
      <c r="A189">
        <v>185</v>
      </c>
      <c r="B189" t="s">
        <v>402</v>
      </c>
      <c r="C189" t="s">
        <v>403</v>
      </c>
      <c r="D189" t="s">
        <v>52</v>
      </c>
      <c r="E189" s="3" t="str">
        <f t="shared" si="21"/>
        <v>K</v>
      </c>
      <c r="F189" s="3">
        <f t="shared" si="22"/>
        <v>7</v>
      </c>
      <c r="G189" s="3" t="str">
        <f t="shared" si="26"/>
        <v>Graham Gano</v>
      </c>
      <c r="H189" s="7">
        <f t="shared" si="27"/>
        <v>7</v>
      </c>
      <c r="K189" t="s">
        <v>664</v>
      </c>
      <c r="M189" t="s">
        <v>453</v>
      </c>
      <c r="N189">
        <v>0</v>
      </c>
      <c r="O189">
        <v>0</v>
      </c>
      <c r="P189">
        <v>0</v>
      </c>
      <c r="R189">
        <v>4</v>
      </c>
      <c r="S189">
        <v>12</v>
      </c>
      <c r="T189">
        <v>0</v>
      </c>
      <c r="V189">
        <v>2</v>
      </c>
      <c r="W189">
        <v>8</v>
      </c>
      <c r="X189">
        <v>1</v>
      </c>
      <c r="Y189">
        <v>2</v>
      </c>
      <c r="AA189">
        <v>0</v>
      </c>
      <c r="AB189">
        <v>1</v>
      </c>
      <c r="AC189">
        <v>0</v>
      </c>
      <c r="AE189">
        <v>5</v>
      </c>
      <c r="AG189" s="3" t="str">
        <f t="shared" si="19"/>
        <v>Bobby Rainey</v>
      </c>
      <c r="AH189" s="4">
        <f t="shared" si="20"/>
        <v>6</v>
      </c>
      <c r="AI189">
        <f t="shared" si="25"/>
        <v>5</v>
      </c>
    </row>
    <row r="190" spans="1:35" x14ac:dyDescent="0.25">
      <c r="A190">
        <v>186</v>
      </c>
      <c r="B190" t="s">
        <v>404</v>
      </c>
      <c r="C190" t="s">
        <v>405</v>
      </c>
      <c r="D190" t="s">
        <v>23</v>
      </c>
      <c r="E190" s="3" t="str">
        <f t="shared" si="21"/>
        <v>K</v>
      </c>
      <c r="F190" s="3">
        <f t="shared" si="22"/>
        <v>8</v>
      </c>
      <c r="G190" s="3" t="str">
        <f t="shared" si="26"/>
        <v>Phil Dawson</v>
      </c>
      <c r="H190" s="7">
        <f t="shared" si="27"/>
        <v>3</v>
      </c>
      <c r="K190" t="s">
        <v>665</v>
      </c>
      <c r="M190" t="s">
        <v>453</v>
      </c>
      <c r="N190">
        <v>0</v>
      </c>
      <c r="O190">
        <v>0</v>
      </c>
      <c r="P190">
        <v>0</v>
      </c>
      <c r="R190">
        <v>13</v>
      </c>
      <c r="S190">
        <v>53</v>
      </c>
      <c r="T190">
        <v>0</v>
      </c>
      <c r="V190">
        <v>5</v>
      </c>
      <c r="W190">
        <v>27</v>
      </c>
      <c r="X190">
        <v>0</v>
      </c>
      <c r="Y190">
        <v>5</v>
      </c>
      <c r="AA190">
        <v>0</v>
      </c>
      <c r="AB190">
        <v>1</v>
      </c>
      <c r="AC190">
        <v>0</v>
      </c>
      <c r="AE190">
        <v>5</v>
      </c>
      <c r="AG190" s="3" t="str">
        <f t="shared" si="19"/>
        <v>Andre Ellington</v>
      </c>
      <c r="AH190" s="4">
        <f t="shared" si="20"/>
        <v>6</v>
      </c>
      <c r="AI190">
        <f t="shared" si="25"/>
        <v>5</v>
      </c>
    </row>
    <row r="191" spans="1:35" x14ac:dyDescent="0.25">
      <c r="A191">
        <v>187</v>
      </c>
      <c r="B191" t="s">
        <v>406</v>
      </c>
      <c r="C191" t="s">
        <v>407</v>
      </c>
      <c r="D191" t="s">
        <v>26</v>
      </c>
      <c r="E191" s="3" t="str">
        <f t="shared" si="21"/>
        <v>K</v>
      </c>
      <c r="F191" s="3">
        <f t="shared" si="22"/>
        <v>9</v>
      </c>
      <c r="G191" s="3" t="str">
        <f t="shared" si="26"/>
        <v>Robbie Gould</v>
      </c>
      <c r="H191" s="7">
        <f t="shared" si="27"/>
        <v>9</v>
      </c>
      <c r="K191" t="s">
        <v>666</v>
      </c>
      <c r="M191" t="s">
        <v>453</v>
      </c>
      <c r="N191">
        <v>0</v>
      </c>
      <c r="O191">
        <v>0</v>
      </c>
      <c r="P191">
        <v>0</v>
      </c>
      <c r="R191">
        <v>5</v>
      </c>
      <c r="S191">
        <v>21</v>
      </c>
      <c r="T191">
        <v>0</v>
      </c>
      <c r="V191">
        <v>4</v>
      </c>
      <c r="W191">
        <v>30</v>
      </c>
      <c r="X191">
        <v>0</v>
      </c>
      <c r="Y191">
        <v>4</v>
      </c>
      <c r="AA191">
        <v>0</v>
      </c>
      <c r="AB191">
        <v>0</v>
      </c>
      <c r="AC191">
        <v>0</v>
      </c>
      <c r="AE191">
        <v>5</v>
      </c>
      <c r="AG191" s="3" t="str">
        <f t="shared" si="19"/>
        <v>Benjamin Cunningham</v>
      </c>
      <c r="AH191" s="4">
        <f t="shared" si="20"/>
        <v>5.0999999999999996</v>
      </c>
      <c r="AI191">
        <f t="shared" si="25"/>
        <v>5</v>
      </c>
    </row>
    <row r="192" spans="1:35" x14ac:dyDescent="0.25">
      <c r="A192">
        <v>188</v>
      </c>
      <c r="B192" t="s">
        <v>408</v>
      </c>
      <c r="C192" t="s">
        <v>409</v>
      </c>
      <c r="D192" t="s">
        <v>40</v>
      </c>
      <c r="E192" s="3" t="str">
        <f t="shared" si="21"/>
        <v>K</v>
      </c>
      <c r="F192" s="3">
        <f t="shared" si="22"/>
        <v>10</v>
      </c>
      <c r="G192" s="3" t="str">
        <f t="shared" si="26"/>
        <v>Blair Walsh</v>
      </c>
      <c r="H192" s="7">
        <f t="shared" si="27"/>
        <v>13</v>
      </c>
      <c r="K192" t="s">
        <v>667</v>
      </c>
      <c r="M192" t="s">
        <v>453</v>
      </c>
      <c r="N192">
        <v>0</v>
      </c>
      <c r="O192">
        <v>0</v>
      </c>
      <c r="P192">
        <v>0</v>
      </c>
      <c r="R192">
        <v>0</v>
      </c>
      <c r="S192">
        <v>0</v>
      </c>
      <c r="T192">
        <v>0</v>
      </c>
      <c r="V192">
        <v>0</v>
      </c>
      <c r="W192">
        <v>0</v>
      </c>
      <c r="X192">
        <v>0</v>
      </c>
      <c r="Y192">
        <v>0</v>
      </c>
      <c r="AA192">
        <v>0</v>
      </c>
      <c r="AB192">
        <v>0</v>
      </c>
      <c r="AC192">
        <v>0</v>
      </c>
      <c r="AE192">
        <v>5</v>
      </c>
      <c r="AG192" s="3" t="str">
        <f t="shared" si="19"/>
        <v>Bills</v>
      </c>
      <c r="AH192" s="4">
        <f t="shared" si="20"/>
        <v>5</v>
      </c>
      <c r="AI192">
        <f t="shared" si="25"/>
        <v>5</v>
      </c>
    </row>
    <row r="193" spans="1:35" x14ac:dyDescent="0.25">
      <c r="A193">
        <v>189</v>
      </c>
      <c r="B193" t="s">
        <v>410</v>
      </c>
      <c r="C193" t="s">
        <v>411</v>
      </c>
      <c r="D193" t="s">
        <v>69</v>
      </c>
      <c r="E193" s="3" t="str">
        <f t="shared" si="21"/>
        <v>K</v>
      </c>
      <c r="F193" s="3">
        <f t="shared" si="22"/>
        <v>11</v>
      </c>
      <c r="G193" s="3" t="str">
        <f t="shared" si="26"/>
        <v>Nick Folk</v>
      </c>
      <c r="H193" s="7">
        <f t="shared" si="27"/>
        <v>9</v>
      </c>
      <c r="K193" t="s">
        <v>668</v>
      </c>
      <c r="M193" t="s">
        <v>453</v>
      </c>
      <c r="N193">
        <v>0</v>
      </c>
      <c r="O193">
        <v>0</v>
      </c>
      <c r="P193">
        <v>0</v>
      </c>
      <c r="R193">
        <v>0</v>
      </c>
      <c r="S193">
        <v>0</v>
      </c>
      <c r="T193">
        <v>0</v>
      </c>
      <c r="V193">
        <v>0</v>
      </c>
      <c r="W193">
        <v>0</v>
      </c>
      <c r="X193">
        <v>0</v>
      </c>
      <c r="Y193">
        <v>0</v>
      </c>
      <c r="AA193">
        <v>0</v>
      </c>
      <c r="AB193">
        <v>0</v>
      </c>
      <c r="AC193">
        <v>0</v>
      </c>
      <c r="AE193">
        <v>5</v>
      </c>
      <c r="AG193" s="3" t="str">
        <f t="shared" si="19"/>
        <v>Bengals</v>
      </c>
      <c r="AH193" s="4">
        <f t="shared" si="20"/>
        <v>5</v>
      </c>
      <c r="AI193">
        <f t="shared" si="25"/>
        <v>5</v>
      </c>
    </row>
    <row r="194" spans="1:35" x14ac:dyDescent="0.25">
      <c r="A194">
        <v>190</v>
      </c>
      <c r="B194" t="s">
        <v>412</v>
      </c>
      <c r="C194" t="s">
        <v>413</v>
      </c>
      <c r="D194" t="s">
        <v>6</v>
      </c>
      <c r="E194" s="3" t="str">
        <f t="shared" si="21"/>
        <v>K</v>
      </c>
      <c r="F194" s="3">
        <f t="shared" si="22"/>
        <v>12</v>
      </c>
      <c r="G194" s="3" t="str">
        <f t="shared" si="26"/>
        <v>Brandon McManus</v>
      </c>
      <c r="H194" s="7">
        <f t="shared" si="27"/>
        <v>7</v>
      </c>
      <c r="K194" t="s">
        <v>669</v>
      </c>
      <c r="M194" t="s">
        <v>453</v>
      </c>
      <c r="N194">
        <v>0</v>
      </c>
      <c r="O194">
        <v>0</v>
      </c>
      <c r="P194">
        <v>0</v>
      </c>
      <c r="R194">
        <v>0</v>
      </c>
      <c r="S194">
        <v>0</v>
      </c>
      <c r="T194">
        <v>0</v>
      </c>
      <c r="V194">
        <v>0</v>
      </c>
      <c r="W194">
        <v>0</v>
      </c>
      <c r="X194">
        <v>0</v>
      </c>
      <c r="Y194">
        <v>0</v>
      </c>
      <c r="AA194">
        <v>0</v>
      </c>
      <c r="AB194">
        <v>0</v>
      </c>
      <c r="AC194">
        <v>0</v>
      </c>
      <c r="AE194">
        <v>5</v>
      </c>
      <c r="AG194" s="3" t="str">
        <f t="shared" si="19"/>
        <v>Patriots</v>
      </c>
      <c r="AH194" s="4">
        <f t="shared" si="20"/>
        <v>5</v>
      </c>
      <c r="AI194">
        <f t="shared" si="25"/>
        <v>5</v>
      </c>
    </row>
    <row r="195" spans="1:35" x14ac:dyDescent="0.25">
      <c r="A195">
        <v>191</v>
      </c>
      <c r="B195" t="s">
        <v>414</v>
      </c>
      <c r="C195" t="s">
        <v>415</v>
      </c>
      <c r="D195" t="s">
        <v>81</v>
      </c>
      <c r="E195" s="3" t="str">
        <f t="shared" si="21"/>
        <v>K</v>
      </c>
      <c r="F195" s="3">
        <f t="shared" si="22"/>
        <v>13</v>
      </c>
      <c r="G195" s="3" t="str">
        <f t="shared" si="26"/>
        <v>Greg Zuerlein</v>
      </c>
      <c r="H195" s="7">
        <f t="shared" si="27"/>
        <v>8</v>
      </c>
      <c r="K195" t="s">
        <v>670</v>
      </c>
      <c r="M195" t="s">
        <v>453</v>
      </c>
      <c r="N195">
        <v>0</v>
      </c>
      <c r="O195">
        <v>0</v>
      </c>
      <c r="P195">
        <v>0</v>
      </c>
      <c r="R195">
        <v>0</v>
      </c>
      <c r="S195">
        <v>0</v>
      </c>
      <c r="T195">
        <v>0</v>
      </c>
      <c r="V195">
        <v>0</v>
      </c>
      <c r="W195">
        <v>0</v>
      </c>
      <c r="X195">
        <v>0</v>
      </c>
      <c r="Y195">
        <v>0</v>
      </c>
      <c r="AA195">
        <v>0</v>
      </c>
      <c r="AB195">
        <v>0</v>
      </c>
      <c r="AC195">
        <v>0</v>
      </c>
      <c r="AE195">
        <v>5</v>
      </c>
      <c r="AG195" s="3" t="str">
        <f t="shared" si="19"/>
        <v>Cardinals</v>
      </c>
      <c r="AH195" s="4">
        <f t="shared" si="20"/>
        <v>5</v>
      </c>
      <c r="AI195">
        <f t="shared" si="25"/>
        <v>5</v>
      </c>
    </row>
    <row r="196" spans="1:35" x14ac:dyDescent="0.25">
      <c r="A196">
        <v>192</v>
      </c>
      <c r="B196" t="s">
        <v>416</v>
      </c>
      <c r="C196" t="s">
        <v>417</v>
      </c>
      <c r="D196" t="s">
        <v>12</v>
      </c>
      <c r="E196" s="3" t="str">
        <f t="shared" si="21"/>
        <v>K</v>
      </c>
      <c r="F196" s="3">
        <f t="shared" si="22"/>
        <v>14</v>
      </c>
      <c r="G196" s="3" t="str">
        <f t="shared" si="26"/>
        <v>Cody Parkey</v>
      </c>
      <c r="H196" s="7">
        <f t="shared" si="27"/>
        <v>12</v>
      </c>
      <c r="K196" t="s">
        <v>671</v>
      </c>
      <c r="M196" t="s">
        <v>453</v>
      </c>
      <c r="N196">
        <v>0</v>
      </c>
      <c r="O196">
        <v>0</v>
      </c>
      <c r="P196">
        <v>0</v>
      </c>
      <c r="R196">
        <v>0</v>
      </c>
      <c r="S196">
        <v>0</v>
      </c>
      <c r="T196">
        <v>0</v>
      </c>
      <c r="V196">
        <v>0</v>
      </c>
      <c r="W196">
        <v>0</v>
      </c>
      <c r="X196">
        <v>0</v>
      </c>
      <c r="Y196">
        <v>0</v>
      </c>
      <c r="AA196">
        <v>0</v>
      </c>
      <c r="AB196">
        <v>0</v>
      </c>
      <c r="AC196">
        <v>0</v>
      </c>
      <c r="AE196">
        <v>5</v>
      </c>
      <c r="AG196" s="3" t="str">
        <f t="shared" si="19"/>
        <v>Chargers</v>
      </c>
      <c r="AH196" s="4">
        <f t="shared" si="20"/>
        <v>5</v>
      </c>
      <c r="AI196">
        <f t="shared" si="25"/>
        <v>5</v>
      </c>
    </row>
    <row r="197" spans="1:35" x14ac:dyDescent="0.25">
      <c r="A197">
        <v>193</v>
      </c>
      <c r="B197" t="s">
        <v>418</v>
      </c>
      <c r="C197" t="s">
        <v>419</v>
      </c>
      <c r="D197" t="s">
        <v>128</v>
      </c>
      <c r="E197" s="3" t="str">
        <f t="shared" si="21"/>
        <v>K</v>
      </c>
      <c r="F197" s="3">
        <f t="shared" si="22"/>
        <v>15</v>
      </c>
      <c r="G197" s="3" t="str">
        <f t="shared" si="26"/>
        <v>Sebastian Janikowski</v>
      </c>
      <c r="H197" s="7">
        <f t="shared" si="27"/>
        <v>2</v>
      </c>
      <c r="K197" t="s">
        <v>672</v>
      </c>
      <c r="M197" t="s">
        <v>453</v>
      </c>
      <c r="N197">
        <v>0</v>
      </c>
      <c r="O197">
        <v>0</v>
      </c>
      <c r="P197">
        <v>0</v>
      </c>
      <c r="R197">
        <v>0</v>
      </c>
      <c r="S197">
        <v>0</v>
      </c>
      <c r="T197">
        <v>0</v>
      </c>
      <c r="V197">
        <v>0</v>
      </c>
      <c r="W197">
        <v>0</v>
      </c>
      <c r="X197">
        <v>0</v>
      </c>
      <c r="Y197">
        <v>0</v>
      </c>
      <c r="AA197">
        <v>0</v>
      </c>
      <c r="AB197">
        <v>0</v>
      </c>
      <c r="AC197">
        <v>0</v>
      </c>
      <c r="AE197">
        <v>4</v>
      </c>
      <c r="AG197" s="3" t="str">
        <f t="shared" ref="AG197:AG260" si="28">IF(ISERROR(FIND(",",K197)),LEFT(K197,FIND(" ",K197)-1),LEFT(K197,FIND(",",K197)-1))</f>
        <v>Josh Scobee</v>
      </c>
      <c r="AH197" s="4">
        <f t="shared" ref="AH197:AH260" si="29">IF(ISERROR(FIND(",",K197)),AE197,(N197*0.04+4*O197-2*P197+S197/10+6*T197+W197/10+X197*6+AA197*2-AB197*2+AC197*6))</f>
        <v>0</v>
      </c>
      <c r="AI197">
        <f t="shared" si="25"/>
        <v>4</v>
      </c>
    </row>
    <row r="198" spans="1:35" x14ac:dyDescent="0.25">
      <c r="A198">
        <v>194</v>
      </c>
      <c r="B198" t="s">
        <v>420</v>
      </c>
      <c r="C198" t="s">
        <v>421</v>
      </c>
      <c r="D198" t="s">
        <v>84</v>
      </c>
      <c r="E198" s="3" t="str">
        <f t="shared" ref="E198:E202" si="30">IF(LEFT(C198,1)="K","K",IF(LEFT(C198,1)="D","DST",LEFT(C198,2)))</f>
        <v>K</v>
      </c>
      <c r="F198" s="3">
        <f t="shared" ref="F198:F202" si="31">INT(RIGHT(C198,LEN(C198)-FIND(E198,C198)*LEN(E198)))</f>
        <v>16</v>
      </c>
      <c r="G198" s="3" t="str">
        <f t="shared" si="26"/>
        <v>Shaun Suisham</v>
      </c>
      <c r="H198" s="7">
        <f t="shared" si="27"/>
        <v>13</v>
      </c>
      <c r="K198" t="s">
        <v>673</v>
      </c>
      <c r="M198" t="s">
        <v>453</v>
      </c>
      <c r="N198">
        <v>0</v>
      </c>
      <c r="O198">
        <v>0</v>
      </c>
      <c r="P198">
        <v>0</v>
      </c>
      <c r="R198">
        <v>0</v>
      </c>
      <c r="S198">
        <v>0</v>
      </c>
      <c r="T198">
        <v>0</v>
      </c>
      <c r="V198">
        <v>3</v>
      </c>
      <c r="W198">
        <v>42</v>
      </c>
      <c r="X198">
        <v>0</v>
      </c>
      <c r="Y198">
        <v>4</v>
      </c>
      <c r="AA198">
        <v>0</v>
      </c>
      <c r="AB198">
        <v>0</v>
      </c>
      <c r="AC198">
        <v>0</v>
      </c>
      <c r="AE198">
        <v>4</v>
      </c>
      <c r="AG198" s="3" t="str">
        <f t="shared" si="28"/>
        <v>Zach Miller</v>
      </c>
      <c r="AH198" s="4">
        <f t="shared" si="29"/>
        <v>4.2</v>
      </c>
      <c r="AI198">
        <f t="shared" ref="AI198:AI261" si="32">AE198</f>
        <v>4</v>
      </c>
    </row>
    <row r="199" spans="1:35" x14ac:dyDescent="0.25">
      <c r="A199">
        <v>195</v>
      </c>
      <c r="B199" t="s">
        <v>422</v>
      </c>
      <c r="C199" t="s">
        <v>423</v>
      </c>
      <c r="D199" t="s">
        <v>189</v>
      </c>
      <c r="E199" s="3" t="str">
        <f t="shared" si="30"/>
        <v>K</v>
      </c>
      <c r="F199" s="3">
        <f t="shared" si="31"/>
        <v>17</v>
      </c>
      <c r="G199" s="3" t="str">
        <f t="shared" si="26"/>
        <v>Dan Carpenter</v>
      </c>
      <c r="H199" s="7">
        <f t="shared" si="27"/>
        <v>13</v>
      </c>
      <c r="K199" t="s">
        <v>674</v>
      </c>
      <c r="M199" t="s">
        <v>453</v>
      </c>
      <c r="N199">
        <v>0</v>
      </c>
      <c r="O199">
        <v>0</v>
      </c>
      <c r="P199">
        <v>0</v>
      </c>
      <c r="R199">
        <v>0</v>
      </c>
      <c r="S199">
        <v>0</v>
      </c>
      <c r="T199">
        <v>0</v>
      </c>
      <c r="V199">
        <v>0</v>
      </c>
      <c r="W199">
        <v>0</v>
      </c>
      <c r="X199">
        <v>0</v>
      </c>
      <c r="Y199">
        <v>0</v>
      </c>
      <c r="AA199">
        <v>0</v>
      </c>
      <c r="AB199">
        <v>0</v>
      </c>
      <c r="AC199">
        <v>0</v>
      </c>
      <c r="AE199">
        <v>4</v>
      </c>
      <c r="AG199" s="3" t="str">
        <f t="shared" si="28"/>
        <v>Mason Crosby</v>
      </c>
      <c r="AH199" s="4">
        <f t="shared" si="29"/>
        <v>0</v>
      </c>
      <c r="AI199">
        <f t="shared" si="32"/>
        <v>4</v>
      </c>
    </row>
    <row r="200" spans="1:35" x14ac:dyDescent="0.25">
      <c r="A200">
        <v>196</v>
      </c>
      <c r="B200" t="s">
        <v>424</v>
      </c>
      <c r="C200" t="s">
        <v>425</v>
      </c>
      <c r="D200" t="s">
        <v>49</v>
      </c>
      <c r="E200" s="3" t="str">
        <f t="shared" si="30"/>
        <v>K</v>
      </c>
      <c r="F200" s="3">
        <f t="shared" si="31"/>
        <v>18</v>
      </c>
      <c r="G200" s="3" t="str">
        <f t="shared" si="26"/>
        <v>Kai Forbath</v>
      </c>
      <c r="H200" s="7">
        <v>0</v>
      </c>
      <c r="K200" t="s">
        <v>675</v>
      </c>
      <c r="M200" t="s">
        <v>453</v>
      </c>
      <c r="N200">
        <v>0</v>
      </c>
      <c r="O200">
        <v>0</v>
      </c>
      <c r="P200">
        <v>0</v>
      </c>
      <c r="R200">
        <v>0</v>
      </c>
      <c r="S200">
        <v>0</v>
      </c>
      <c r="T200">
        <v>0</v>
      </c>
      <c r="V200">
        <v>6</v>
      </c>
      <c r="W200">
        <v>41</v>
      </c>
      <c r="X200">
        <v>0</v>
      </c>
      <c r="Y200">
        <v>8</v>
      </c>
      <c r="AA200">
        <v>0</v>
      </c>
      <c r="AB200">
        <v>0</v>
      </c>
      <c r="AC200">
        <v>0</v>
      </c>
      <c r="AE200">
        <v>4</v>
      </c>
      <c r="AG200" s="3" t="str">
        <f t="shared" si="28"/>
        <v>Brandon Myers</v>
      </c>
      <c r="AH200" s="4">
        <f t="shared" si="29"/>
        <v>4.0999999999999996</v>
      </c>
      <c r="AI200">
        <f t="shared" si="32"/>
        <v>4</v>
      </c>
    </row>
    <row r="201" spans="1:35" x14ac:dyDescent="0.25">
      <c r="A201">
        <v>197</v>
      </c>
      <c r="B201" t="s">
        <v>426</v>
      </c>
      <c r="C201" t="s">
        <v>427</v>
      </c>
      <c r="D201" t="s">
        <v>9</v>
      </c>
      <c r="E201" s="3" t="str">
        <f t="shared" si="30"/>
        <v>K</v>
      </c>
      <c r="F201" s="3">
        <f t="shared" si="31"/>
        <v>19</v>
      </c>
      <c r="G201" s="3" t="str">
        <f t="shared" si="26"/>
        <v>Shayne Graham</v>
      </c>
      <c r="H201" s="7">
        <f t="shared" si="27"/>
        <v>12</v>
      </c>
      <c r="K201" t="s">
        <v>676</v>
      </c>
      <c r="M201" t="s">
        <v>453</v>
      </c>
      <c r="N201">
        <v>0</v>
      </c>
      <c r="O201">
        <v>0</v>
      </c>
      <c r="P201">
        <v>0</v>
      </c>
      <c r="R201">
        <v>6</v>
      </c>
      <c r="S201">
        <v>41</v>
      </c>
      <c r="T201">
        <v>0</v>
      </c>
      <c r="V201">
        <v>0</v>
      </c>
      <c r="W201">
        <v>0</v>
      </c>
      <c r="X201">
        <v>0</v>
      </c>
      <c r="Y201">
        <v>0</v>
      </c>
      <c r="AA201">
        <v>0</v>
      </c>
      <c r="AB201">
        <v>0</v>
      </c>
      <c r="AC201">
        <v>0</v>
      </c>
      <c r="AE201">
        <v>4</v>
      </c>
      <c r="AG201" s="3" t="str">
        <f t="shared" si="28"/>
        <v>Ben Tate</v>
      </c>
      <c r="AH201" s="4">
        <f t="shared" si="29"/>
        <v>4.0999999999999996</v>
      </c>
      <c r="AI201">
        <f t="shared" si="32"/>
        <v>4</v>
      </c>
    </row>
    <row r="202" spans="1:35" x14ac:dyDescent="0.25">
      <c r="A202">
        <v>198</v>
      </c>
      <c r="B202" t="s">
        <v>428</v>
      </c>
      <c r="C202" t="s">
        <v>429</v>
      </c>
      <c r="D202" t="s">
        <v>87</v>
      </c>
      <c r="E202" s="3" t="str">
        <f t="shared" si="30"/>
        <v>K</v>
      </c>
      <c r="F202" s="3">
        <f t="shared" si="31"/>
        <v>20</v>
      </c>
      <c r="G202" s="3" t="str">
        <f t="shared" si="26"/>
        <v>Mike Nugent</v>
      </c>
      <c r="H202" s="7">
        <f t="shared" si="27"/>
        <v>16</v>
      </c>
      <c r="K202" t="s">
        <v>677</v>
      </c>
      <c r="M202" t="s">
        <v>453</v>
      </c>
      <c r="N202">
        <v>0</v>
      </c>
      <c r="O202">
        <v>0</v>
      </c>
      <c r="P202">
        <v>0</v>
      </c>
      <c r="R202">
        <v>7</v>
      </c>
      <c r="S202">
        <v>37</v>
      </c>
      <c r="T202">
        <v>0</v>
      </c>
      <c r="V202">
        <v>2</v>
      </c>
      <c r="W202">
        <v>11</v>
      </c>
      <c r="X202">
        <v>0</v>
      </c>
      <c r="Y202">
        <v>3</v>
      </c>
      <c r="AA202">
        <v>0</v>
      </c>
      <c r="AB202">
        <v>0</v>
      </c>
      <c r="AC202">
        <v>0</v>
      </c>
      <c r="AE202">
        <v>4</v>
      </c>
      <c r="AG202" s="3" t="str">
        <f t="shared" si="28"/>
        <v>James Starks</v>
      </c>
      <c r="AH202" s="4">
        <f t="shared" si="29"/>
        <v>4.8000000000000007</v>
      </c>
      <c r="AI202">
        <f t="shared" si="32"/>
        <v>4</v>
      </c>
    </row>
    <row r="203" spans="1:35" x14ac:dyDescent="0.25">
      <c r="K203" t="s">
        <v>678</v>
      </c>
      <c r="M203" t="s">
        <v>453</v>
      </c>
      <c r="N203">
        <v>0</v>
      </c>
      <c r="O203">
        <v>0</v>
      </c>
      <c r="P203">
        <v>0</v>
      </c>
      <c r="R203">
        <v>0</v>
      </c>
      <c r="S203">
        <v>0</v>
      </c>
      <c r="T203">
        <v>0</v>
      </c>
      <c r="V203">
        <v>4</v>
      </c>
      <c r="W203">
        <v>48</v>
      </c>
      <c r="X203">
        <v>0</v>
      </c>
      <c r="Y203">
        <v>11</v>
      </c>
      <c r="AA203">
        <v>0</v>
      </c>
      <c r="AB203">
        <v>0</v>
      </c>
      <c r="AC203">
        <v>0</v>
      </c>
      <c r="AE203">
        <v>4</v>
      </c>
      <c r="AG203" s="3" t="str">
        <f t="shared" si="28"/>
        <v>Demaryius Thomas</v>
      </c>
      <c r="AH203" s="4">
        <f t="shared" si="29"/>
        <v>4.8</v>
      </c>
      <c r="AI203">
        <f t="shared" si="32"/>
        <v>4</v>
      </c>
    </row>
    <row r="204" spans="1:35" x14ac:dyDescent="0.25">
      <c r="K204" t="s">
        <v>679</v>
      </c>
      <c r="M204" t="s">
        <v>453</v>
      </c>
      <c r="N204">
        <v>0</v>
      </c>
      <c r="O204">
        <v>0</v>
      </c>
      <c r="P204">
        <v>0</v>
      </c>
      <c r="R204">
        <v>0</v>
      </c>
      <c r="S204">
        <v>0</v>
      </c>
      <c r="T204">
        <v>0</v>
      </c>
      <c r="V204">
        <v>2</v>
      </c>
      <c r="W204">
        <v>47</v>
      </c>
      <c r="X204">
        <v>0</v>
      </c>
      <c r="Y204">
        <v>5</v>
      </c>
      <c r="AA204">
        <v>0</v>
      </c>
      <c r="AB204">
        <v>0</v>
      </c>
      <c r="AC204">
        <v>0</v>
      </c>
      <c r="AE204">
        <v>4</v>
      </c>
      <c r="AG204" s="3" t="str">
        <f t="shared" si="28"/>
        <v>Jordan Cameron</v>
      </c>
      <c r="AH204" s="4">
        <f t="shared" si="29"/>
        <v>4.7</v>
      </c>
      <c r="AI204">
        <f t="shared" si="32"/>
        <v>4</v>
      </c>
    </row>
    <row r="205" spans="1:35" x14ac:dyDescent="0.25">
      <c r="K205" t="s">
        <v>680</v>
      </c>
      <c r="M205" t="s">
        <v>453</v>
      </c>
      <c r="N205">
        <v>0</v>
      </c>
      <c r="O205">
        <v>0</v>
      </c>
      <c r="P205">
        <v>0</v>
      </c>
      <c r="R205">
        <v>0</v>
      </c>
      <c r="S205">
        <v>0</v>
      </c>
      <c r="T205">
        <v>0</v>
      </c>
      <c r="V205">
        <v>5</v>
      </c>
      <c r="W205">
        <v>41</v>
      </c>
      <c r="X205">
        <v>0</v>
      </c>
      <c r="Y205">
        <v>11</v>
      </c>
      <c r="AA205">
        <v>0</v>
      </c>
      <c r="AB205">
        <v>0</v>
      </c>
      <c r="AC205">
        <v>0</v>
      </c>
      <c r="AE205">
        <v>4</v>
      </c>
      <c r="AG205" s="3" t="str">
        <f t="shared" si="28"/>
        <v>T.Y. Hilton</v>
      </c>
      <c r="AH205" s="4">
        <f t="shared" si="29"/>
        <v>4.0999999999999996</v>
      </c>
      <c r="AI205">
        <f t="shared" si="32"/>
        <v>4</v>
      </c>
    </row>
    <row r="206" spans="1:35" x14ac:dyDescent="0.25">
      <c r="K206" t="s">
        <v>681</v>
      </c>
      <c r="M206" t="s">
        <v>453</v>
      </c>
      <c r="N206">
        <v>0</v>
      </c>
      <c r="O206">
        <v>0</v>
      </c>
      <c r="P206">
        <v>0</v>
      </c>
      <c r="R206">
        <v>0</v>
      </c>
      <c r="S206">
        <v>0</v>
      </c>
      <c r="T206">
        <v>0</v>
      </c>
      <c r="V206">
        <v>4</v>
      </c>
      <c r="W206">
        <v>42</v>
      </c>
      <c r="X206">
        <v>0</v>
      </c>
      <c r="Y206">
        <v>5</v>
      </c>
      <c r="AA206">
        <v>0</v>
      </c>
      <c r="AB206">
        <v>0</v>
      </c>
      <c r="AC206">
        <v>0</v>
      </c>
      <c r="AE206">
        <v>4</v>
      </c>
      <c r="AG206" s="3" t="str">
        <f t="shared" si="28"/>
        <v>Cole Beasley</v>
      </c>
      <c r="AH206" s="4">
        <f t="shared" si="29"/>
        <v>4.2</v>
      </c>
      <c r="AI206">
        <f t="shared" si="32"/>
        <v>4</v>
      </c>
    </row>
    <row r="207" spans="1:35" x14ac:dyDescent="0.25">
      <c r="K207" t="s">
        <v>682</v>
      </c>
      <c r="M207" t="s">
        <v>453</v>
      </c>
      <c r="N207">
        <v>0</v>
      </c>
      <c r="O207">
        <v>0</v>
      </c>
      <c r="P207">
        <v>0</v>
      </c>
      <c r="R207">
        <v>0</v>
      </c>
      <c r="S207">
        <v>0</v>
      </c>
      <c r="T207">
        <v>0</v>
      </c>
      <c r="V207">
        <v>3</v>
      </c>
      <c r="W207">
        <v>49</v>
      </c>
      <c r="X207">
        <v>0</v>
      </c>
      <c r="Y207">
        <v>5</v>
      </c>
      <c r="AA207">
        <v>0</v>
      </c>
      <c r="AB207">
        <v>0</v>
      </c>
      <c r="AC207">
        <v>0</v>
      </c>
      <c r="AE207">
        <v>4</v>
      </c>
      <c r="AG207" s="3" t="str">
        <f t="shared" si="28"/>
        <v>Travis Kelce</v>
      </c>
      <c r="AH207" s="4">
        <f t="shared" si="29"/>
        <v>4.9000000000000004</v>
      </c>
      <c r="AI207">
        <f t="shared" si="32"/>
        <v>4</v>
      </c>
    </row>
    <row r="208" spans="1:35" x14ac:dyDescent="0.25">
      <c r="K208" t="s">
        <v>683</v>
      </c>
      <c r="M208" t="s">
        <v>453</v>
      </c>
      <c r="N208">
        <v>0</v>
      </c>
      <c r="O208">
        <v>0</v>
      </c>
      <c r="P208">
        <v>0</v>
      </c>
      <c r="R208">
        <v>12</v>
      </c>
      <c r="S208">
        <v>34</v>
      </c>
      <c r="T208">
        <v>0</v>
      </c>
      <c r="V208">
        <v>3</v>
      </c>
      <c r="W208">
        <v>11</v>
      </c>
      <c r="X208">
        <v>0</v>
      </c>
      <c r="Y208">
        <v>3</v>
      </c>
      <c r="AA208">
        <v>0</v>
      </c>
      <c r="AB208">
        <v>0</v>
      </c>
      <c r="AC208">
        <v>0</v>
      </c>
      <c r="AE208">
        <v>4</v>
      </c>
      <c r="AG208" s="3" t="str">
        <f t="shared" si="28"/>
        <v>Eddie Lacy</v>
      </c>
      <c r="AH208" s="4">
        <f t="shared" si="29"/>
        <v>4.5</v>
      </c>
      <c r="AI208">
        <f t="shared" si="32"/>
        <v>4</v>
      </c>
    </row>
    <row r="209" spans="11:35" x14ac:dyDescent="0.25">
      <c r="K209" t="s">
        <v>684</v>
      </c>
      <c r="M209" t="s">
        <v>453</v>
      </c>
      <c r="N209">
        <v>0</v>
      </c>
      <c r="O209">
        <v>0</v>
      </c>
      <c r="P209">
        <v>0</v>
      </c>
      <c r="R209">
        <v>11</v>
      </c>
      <c r="S209">
        <v>43</v>
      </c>
      <c r="T209">
        <v>0</v>
      </c>
      <c r="V209">
        <v>1</v>
      </c>
      <c r="W209">
        <v>8</v>
      </c>
      <c r="X209">
        <v>0</v>
      </c>
      <c r="Y209">
        <v>2</v>
      </c>
      <c r="AA209">
        <v>0</v>
      </c>
      <c r="AB209">
        <v>0</v>
      </c>
      <c r="AC209">
        <v>0</v>
      </c>
      <c r="AE209">
        <v>4</v>
      </c>
      <c r="AG209" s="3" t="str">
        <f t="shared" si="28"/>
        <v>Zac Stacy</v>
      </c>
      <c r="AH209" s="4">
        <f t="shared" si="29"/>
        <v>5.0999999999999996</v>
      </c>
      <c r="AI209">
        <f t="shared" si="32"/>
        <v>4</v>
      </c>
    </row>
    <row r="210" spans="11:35" x14ac:dyDescent="0.25">
      <c r="K210" t="s">
        <v>685</v>
      </c>
      <c r="M210" t="s">
        <v>453</v>
      </c>
      <c r="N210">
        <v>0</v>
      </c>
      <c r="O210">
        <v>0</v>
      </c>
      <c r="P210">
        <v>0</v>
      </c>
      <c r="R210">
        <v>0</v>
      </c>
      <c r="S210">
        <v>0</v>
      </c>
      <c r="T210">
        <v>0</v>
      </c>
      <c r="V210">
        <v>1</v>
      </c>
      <c r="W210">
        <v>26</v>
      </c>
      <c r="X210">
        <v>0</v>
      </c>
      <c r="Y210">
        <v>3</v>
      </c>
      <c r="AA210">
        <v>1</v>
      </c>
      <c r="AB210">
        <v>0</v>
      </c>
      <c r="AC210">
        <v>0</v>
      </c>
      <c r="AE210">
        <v>4</v>
      </c>
      <c r="AG210" s="3" t="str">
        <f t="shared" si="28"/>
        <v>Joseph Fauria</v>
      </c>
      <c r="AH210" s="4">
        <f t="shared" si="29"/>
        <v>4.5999999999999996</v>
      </c>
      <c r="AI210">
        <f t="shared" si="32"/>
        <v>4</v>
      </c>
    </row>
    <row r="211" spans="11:35" x14ac:dyDescent="0.25">
      <c r="K211" t="s">
        <v>686</v>
      </c>
      <c r="M211" t="s">
        <v>453</v>
      </c>
      <c r="N211">
        <v>0</v>
      </c>
      <c r="O211">
        <v>0</v>
      </c>
      <c r="P211">
        <v>0</v>
      </c>
      <c r="R211">
        <v>0</v>
      </c>
      <c r="S211">
        <v>0</v>
      </c>
      <c r="T211">
        <v>0</v>
      </c>
      <c r="V211">
        <v>0</v>
      </c>
      <c r="W211">
        <v>0</v>
      </c>
      <c r="X211">
        <v>0</v>
      </c>
      <c r="Y211">
        <v>0</v>
      </c>
      <c r="AA211">
        <v>0</v>
      </c>
      <c r="AB211">
        <v>0</v>
      </c>
      <c r="AC211">
        <v>0</v>
      </c>
      <c r="AE211">
        <v>4</v>
      </c>
      <c r="AG211" s="3" t="str">
        <f t="shared" si="28"/>
        <v>Broncos</v>
      </c>
      <c r="AH211" s="4">
        <f t="shared" si="29"/>
        <v>4</v>
      </c>
      <c r="AI211">
        <f t="shared" si="32"/>
        <v>4</v>
      </c>
    </row>
    <row r="212" spans="11:35" x14ac:dyDescent="0.25">
      <c r="K212" t="s">
        <v>687</v>
      </c>
      <c r="M212" t="s">
        <v>453</v>
      </c>
      <c r="N212">
        <v>0</v>
      </c>
      <c r="O212">
        <v>0</v>
      </c>
      <c r="P212">
        <v>0</v>
      </c>
      <c r="R212">
        <v>0</v>
      </c>
      <c r="S212">
        <v>0</v>
      </c>
      <c r="T212">
        <v>0</v>
      </c>
      <c r="V212">
        <v>0</v>
      </c>
      <c r="W212">
        <v>0</v>
      </c>
      <c r="X212">
        <v>0</v>
      </c>
      <c r="Y212">
        <v>0</v>
      </c>
      <c r="AA212">
        <v>0</v>
      </c>
      <c r="AB212">
        <v>0</v>
      </c>
      <c r="AC212">
        <v>0</v>
      </c>
      <c r="AE212">
        <v>4</v>
      </c>
      <c r="AG212" s="3" t="str">
        <f t="shared" si="28"/>
        <v>Redskins</v>
      </c>
      <c r="AH212" s="4">
        <f t="shared" si="29"/>
        <v>4</v>
      </c>
      <c r="AI212">
        <f t="shared" si="32"/>
        <v>4</v>
      </c>
    </row>
    <row r="213" spans="11:35" x14ac:dyDescent="0.25">
      <c r="K213" t="s">
        <v>688</v>
      </c>
      <c r="M213" t="s">
        <v>453</v>
      </c>
      <c r="N213">
        <v>0</v>
      </c>
      <c r="O213">
        <v>0</v>
      </c>
      <c r="P213">
        <v>0</v>
      </c>
      <c r="R213">
        <v>0</v>
      </c>
      <c r="S213">
        <v>0</v>
      </c>
      <c r="T213">
        <v>0</v>
      </c>
      <c r="V213">
        <v>0</v>
      </c>
      <c r="W213">
        <v>0</v>
      </c>
      <c r="X213">
        <v>0</v>
      </c>
      <c r="Y213">
        <v>0</v>
      </c>
      <c r="AA213">
        <v>0</v>
      </c>
      <c r="AB213">
        <v>0</v>
      </c>
      <c r="AC213">
        <v>0</v>
      </c>
      <c r="AE213">
        <v>3</v>
      </c>
      <c r="AG213" s="3" t="str">
        <f t="shared" si="28"/>
        <v>Phil Dawson</v>
      </c>
      <c r="AH213" s="4">
        <f t="shared" si="29"/>
        <v>0</v>
      </c>
      <c r="AI213">
        <f t="shared" si="32"/>
        <v>3</v>
      </c>
    </row>
    <row r="214" spans="11:35" x14ac:dyDescent="0.25">
      <c r="K214" t="s">
        <v>689</v>
      </c>
      <c r="M214" t="s">
        <v>453</v>
      </c>
      <c r="N214">
        <v>0</v>
      </c>
      <c r="O214">
        <v>0</v>
      </c>
      <c r="P214">
        <v>0</v>
      </c>
      <c r="R214">
        <v>0</v>
      </c>
      <c r="S214">
        <v>0</v>
      </c>
      <c r="T214">
        <v>0</v>
      </c>
      <c r="V214">
        <v>4</v>
      </c>
      <c r="W214">
        <v>32</v>
      </c>
      <c r="X214">
        <v>0</v>
      </c>
      <c r="Y214">
        <v>4</v>
      </c>
      <c r="AA214">
        <v>0</v>
      </c>
      <c r="AB214">
        <v>0</v>
      </c>
      <c r="AC214">
        <v>0</v>
      </c>
      <c r="AE214">
        <v>3</v>
      </c>
      <c r="AG214" s="3" t="str">
        <f t="shared" si="28"/>
        <v>Jerricho Cotchery</v>
      </c>
      <c r="AH214" s="4">
        <f t="shared" si="29"/>
        <v>3.2</v>
      </c>
      <c r="AI214">
        <f t="shared" si="32"/>
        <v>3</v>
      </c>
    </row>
    <row r="215" spans="11:35" x14ac:dyDescent="0.25">
      <c r="K215" t="s">
        <v>690</v>
      </c>
      <c r="M215" t="s">
        <v>453</v>
      </c>
      <c r="N215">
        <v>0</v>
      </c>
      <c r="O215">
        <v>0</v>
      </c>
      <c r="P215">
        <v>0</v>
      </c>
      <c r="R215">
        <v>0</v>
      </c>
      <c r="S215">
        <v>0</v>
      </c>
      <c r="T215">
        <v>0</v>
      </c>
      <c r="V215">
        <v>4</v>
      </c>
      <c r="W215">
        <v>36</v>
      </c>
      <c r="X215">
        <v>0</v>
      </c>
      <c r="Y215">
        <v>9</v>
      </c>
      <c r="AA215">
        <v>0</v>
      </c>
      <c r="AB215">
        <v>0</v>
      </c>
      <c r="AC215">
        <v>0</v>
      </c>
      <c r="AE215">
        <v>3</v>
      </c>
      <c r="AG215" s="3" t="str">
        <f t="shared" si="28"/>
        <v>Vincent Jackson</v>
      </c>
      <c r="AH215" s="4">
        <f t="shared" si="29"/>
        <v>3.6</v>
      </c>
      <c r="AI215">
        <f t="shared" si="32"/>
        <v>3</v>
      </c>
    </row>
    <row r="216" spans="11:35" x14ac:dyDescent="0.25">
      <c r="K216" t="s">
        <v>691</v>
      </c>
      <c r="M216" t="s">
        <v>453</v>
      </c>
      <c r="N216">
        <v>0</v>
      </c>
      <c r="O216">
        <v>0</v>
      </c>
      <c r="P216">
        <v>0</v>
      </c>
      <c r="R216">
        <v>0</v>
      </c>
      <c r="S216">
        <v>0</v>
      </c>
      <c r="T216">
        <v>0</v>
      </c>
      <c r="V216">
        <v>6</v>
      </c>
      <c r="W216">
        <v>35</v>
      </c>
      <c r="X216">
        <v>0</v>
      </c>
      <c r="Y216">
        <v>9</v>
      </c>
      <c r="AA216">
        <v>0</v>
      </c>
      <c r="AB216">
        <v>0</v>
      </c>
      <c r="AC216">
        <v>0</v>
      </c>
      <c r="AE216">
        <v>3</v>
      </c>
      <c r="AG216" s="3" t="str">
        <f t="shared" si="28"/>
        <v>Marcedes Lewis</v>
      </c>
      <c r="AH216" s="4">
        <f t="shared" si="29"/>
        <v>3.5</v>
      </c>
      <c r="AI216">
        <f t="shared" si="32"/>
        <v>3</v>
      </c>
    </row>
    <row r="217" spans="11:35" x14ac:dyDescent="0.25">
      <c r="K217" t="s">
        <v>692</v>
      </c>
      <c r="M217" t="s">
        <v>453</v>
      </c>
      <c r="N217">
        <v>0</v>
      </c>
      <c r="O217">
        <v>0</v>
      </c>
      <c r="P217">
        <v>0</v>
      </c>
      <c r="R217">
        <v>0</v>
      </c>
      <c r="S217">
        <v>0</v>
      </c>
      <c r="T217">
        <v>0</v>
      </c>
      <c r="V217">
        <v>4</v>
      </c>
      <c r="W217">
        <v>34</v>
      </c>
      <c r="X217">
        <v>0</v>
      </c>
      <c r="Y217">
        <v>5</v>
      </c>
      <c r="AA217">
        <v>0</v>
      </c>
      <c r="AB217">
        <v>0</v>
      </c>
      <c r="AC217">
        <v>0</v>
      </c>
      <c r="AE217">
        <v>3</v>
      </c>
      <c r="AG217" s="3" t="str">
        <f t="shared" si="28"/>
        <v>Owen Daniels</v>
      </c>
      <c r="AH217" s="4">
        <f t="shared" si="29"/>
        <v>3.4</v>
      </c>
      <c r="AI217">
        <f t="shared" si="32"/>
        <v>3</v>
      </c>
    </row>
    <row r="218" spans="11:35" x14ac:dyDescent="0.25">
      <c r="K218" t="s">
        <v>693</v>
      </c>
      <c r="M218" t="s">
        <v>453</v>
      </c>
      <c r="N218">
        <v>0</v>
      </c>
      <c r="O218">
        <v>0</v>
      </c>
      <c r="P218">
        <v>0</v>
      </c>
      <c r="R218">
        <v>2</v>
      </c>
      <c r="S218">
        <v>23</v>
      </c>
      <c r="T218">
        <v>0</v>
      </c>
      <c r="V218">
        <v>2</v>
      </c>
      <c r="W218">
        <v>11</v>
      </c>
      <c r="X218">
        <v>0</v>
      </c>
      <c r="Y218">
        <v>2</v>
      </c>
      <c r="AA218">
        <v>0</v>
      </c>
      <c r="AB218">
        <v>0</v>
      </c>
      <c r="AC218">
        <v>0</v>
      </c>
      <c r="AE218">
        <v>3</v>
      </c>
      <c r="AG218" s="3" t="str">
        <f t="shared" si="28"/>
        <v>Leon Washington</v>
      </c>
      <c r="AH218" s="4">
        <f t="shared" si="29"/>
        <v>3.4</v>
      </c>
      <c r="AI218">
        <f t="shared" si="32"/>
        <v>3</v>
      </c>
    </row>
    <row r="219" spans="11:35" x14ac:dyDescent="0.25">
      <c r="K219" t="s">
        <v>694</v>
      </c>
      <c r="M219" t="s">
        <v>453</v>
      </c>
      <c r="N219">
        <v>0</v>
      </c>
      <c r="O219">
        <v>0</v>
      </c>
      <c r="P219">
        <v>0</v>
      </c>
      <c r="R219">
        <v>9</v>
      </c>
      <c r="S219">
        <v>20</v>
      </c>
      <c r="T219">
        <v>0</v>
      </c>
      <c r="V219">
        <v>3</v>
      </c>
      <c r="W219">
        <v>17</v>
      </c>
      <c r="X219">
        <v>0</v>
      </c>
      <c r="Y219">
        <v>3</v>
      </c>
      <c r="AA219">
        <v>0</v>
      </c>
      <c r="AB219">
        <v>0</v>
      </c>
      <c r="AC219">
        <v>0</v>
      </c>
      <c r="AE219">
        <v>3</v>
      </c>
      <c r="AG219" s="3" t="str">
        <f t="shared" si="28"/>
        <v>Jonathan Stewart</v>
      </c>
      <c r="AH219" s="4">
        <f t="shared" si="29"/>
        <v>3.7</v>
      </c>
      <c r="AI219">
        <f t="shared" si="32"/>
        <v>3</v>
      </c>
    </row>
    <row r="220" spans="11:35" x14ac:dyDescent="0.25">
      <c r="K220" t="s">
        <v>695</v>
      </c>
      <c r="M220" t="s">
        <v>453</v>
      </c>
      <c r="N220">
        <v>0</v>
      </c>
      <c r="O220">
        <v>0</v>
      </c>
      <c r="P220">
        <v>0</v>
      </c>
      <c r="R220">
        <v>0</v>
      </c>
      <c r="S220">
        <v>0</v>
      </c>
      <c r="T220">
        <v>0</v>
      </c>
      <c r="V220">
        <v>2</v>
      </c>
      <c r="W220">
        <v>33</v>
      </c>
      <c r="X220">
        <v>0</v>
      </c>
      <c r="Y220">
        <v>2</v>
      </c>
      <c r="AA220">
        <v>0</v>
      </c>
      <c r="AB220">
        <v>0</v>
      </c>
      <c r="AC220">
        <v>0</v>
      </c>
      <c r="AE220">
        <v>3</v>
      </c>
      <c r="AG220" s="3" t="str">
        <f t="shared" si="28"/>
        <v>Stevie Johnson</v>
      </c>
      <c r="AH220" s="4">
        <f t="shared" si="29"/>
        <v>3.3</v>
      </c>
      <c r="AI220">
        <f t="shared" si="32"/>
        <v>3</v>
      </c>
    </row>
    <row r="221" spans="11:35" x14ac:dyDescent="0.25">
      <c r="K221" t="s">
        <v>696</v>
      </c>
      <c r="M221" t="s">
        <v>453</v>
      </c>
      <c r="N221">
        <v>0</v>
      </c>
      <c r="O221">
        <v>0</v>
      </c>
      <c r="P221">
        <v>0</v>
      </c>
      <c r="R221">
        <v>9</v>
      </c>
      <c r="S221">
        <v>29</v>
      </c>
      <c r="T221">
        <v>0</v>
      </c>
      <c r="V221">
        <v>1</v>
      </c>
      <c r="W221">
        <v>17</v>
      </c>
      <c r="X221">
        <v>0</v>
      </c>
      <c r="Y221">
        <v>2</v>
      </c>
      <c r="AA221">
        <v>0</v>
      </c>
      <c r="AB221">
        <v>0</v>
      </c>
      <c r="AC221">
        <v>0</v>
      </c>
      <c r="AE221">
        <v>3</v>
      </c>
      <c r="AG221" s="3" t="str">
        <f t="shared" si="28"/>
        <v>Dexter McCluster</v>
      </c>
      <c r="AH221" s="4">
        <f t="shared" si="29"/>
        <v>4.5999999999999996</v>
      </c>
      <c r="AI221">
        <f t="shared" si="32"/>
        <v>3</v>
      </c>
    </row>
    <row r="222" spans="11:35" x14ac:dyDescent="0.25">
      <c r="K222" t="s">
        <v>697</v>
      </c>
      <c r="M222" t="s">
        <v>453</v>
      </c>
      <c r="N222">
        <v>0</v>
      </c>
      <c r="O222">
        <v>0</v>
      </c>
      <c r="P222">
        <v>0</v>
      </c>
      <c r="R222">
        <v>0</v>
      </c>
      <c r="S222">
        <v>0</v>
      </c>
      <c r="T222">
        <v>0</v>
      </c>
      <c r="V222">
        <v>2</v>
      </c>
      <c r="W222">
        <v>30</v>
      </c>
      <c r="X222">
        <v>0</v>
      </c>
      <c r="Y222">
        <v>2</v>
      </c>
      <c r="AA222">
        <v>0</v>
      </c>
      <c r="AB222">
        <v>0</v>
      </c>
      <c r="AC222">
        <v>0</v>
      </c>
      <c r="AE222">
        <v>3</v>
      </c>
      <c r="AG222" s="3" t="str">
        <f t="shared" si="28"/>
        <v>Jim Dray</v>
      </c>
      <c r="AH222" s="4">
        <f t="shared" si="29"/>
        <v>3</v>
      </c>
      <c r="AI222">
        <f t="shared" si="32"/>
        <v>3</v>
      </c>
    </row>
    <row r="223" spans="11:35" x14ac:dyDescent="0.25">
      <c r="K223" t="s">
        <v>698</v>
      </c>
      <c r="M223" t="s">
        <v>453</v>
      </c>
      <c r="N223">
        <v>0</v>
      </c>
      <c r="O223">
        <v>0</v>
      </c>
      <c r="P223">
        <v>0</v>
      </c>
      <c r="R223">
        <v>0</v>
      </c>
      <c r="S223">
        <v>0</v>
      </c>
      <c r="T223">
        <v>0</v>
      </c>
      <c r="V223">
        <v>2</v>
      </c>
      <c r="W223">
        <v>36</v>
      </c>
      <c r="X223">
        <v>0</v>
      </c>
      <c r="Y223">
        <v>3</v>
      </c>
      <c r="AA223">
        <v>0</v>
      </c>
      <c r="AB223">
        <v>0</v>
      </c>
      <c r="AC223">
        <v>0</v>
      </c>
      <c r="AE223">
        <v>3</v>
      </c>
      <c r="AG223" s="3" t="str">
        <f t="shared" si="28"/>
        <v>Mike Williams</v>
      </c>
      <c r="AH223" s="4">
        <f t="shared" si="29"/>
        <v>3.6</v>
      </c>
      <c r="AI223">
        <f t="shared" si="32"/>
        <v>3</v>
      </c>
    </row>
    <row r="224" spans="11:35" x14ac:dyDescent="0.25">
      <c r="K224" t="s">
        <v>699</v>
      </c>
      <c r="M224" t="s">
        <v>453</v>
      </c>
      <c r="N224">
        <v>0</v>
      </c>
      <c r="O224">
        <v>0</v>
      </c>
      <c r="P224">
        <v>0</v>
      </c>
      <c r="R224">
        <v>0</v>
      </c>
      <c r="S224">
        <v>0</v>
      </c>
      <c r="T224">
        <v>0</v>
      </c>
      <c r="V224">
        <v>5</v>
      </c>
      <c r="W224">
        <v>38</v>
      </c>
      <c r="X224">
        <v>0</v>
      </c>
      <c r="Y224">
        <v>5</v>
      </c>
      <c r="AA224">
        <v>0</v>
      </c>
      <c r="AB224">
        <v>0</v>
      </c>
      <c r="AC224">
        <v>0</v>
      </c>
      <c r="AE224">
        <v>3</v>
      </c>
      <c r="AG224" s="3" t="str">
        <f t="shared" si="28"/>
        <v>Jeremy Kerley</v>
      </c>
      <c r="AH224" s="4">
        <f t="shared" si="29"/>
        <v>3.8</v>
      </c>
      <c r="AI224">
        <f t="shared" si="32"/>
        <v>3</v>
      </c>
    </row>
    <row r="225" spans="11:35" x14ac:dyDescent="0.25">
      <c r="K225" t="s">
        <v>700</v>
      </c>
      <c r="M225" t="s">
        <v>453</v>
      </c>
      <c r="N225">
        <v>0</v>
      </c>
      <c r="O225">
        <v>0</v>
      </c>
      <c r="P225">
        <v>0</v>
      </c>
      <c r="R225">
        <v>0</v>
      </c>
      <c r="S225">
        <v>0</v>
      </c>
      <c r="T225">
        <v>0</v>
      </c>
      <c r="V225">
        <v>4</v>
      </c>
      <c r="W225">
        <v>30</v>
      </c>
      <c r="X225">
        <v>0</v>
      </c>
      <c r="Y225">
        <v>4</v>
      </c>
      <c r="AA225">
        <v>0</v>
      </c>
      <c r="AB225">
        <v>0</v>
      </c>
      <c r="AC225">
        <v>0</v>
      </c>
      <c r="AE225">
        <v>3</v>
      </c>
      <c r="AG225" s="3" t="str">
        <f t="shared" si="28"/>
        <v>Kamar Aiken</v>
      </c>
      <c r="AH225" s="4">
        <f t="shared" si="29"/>
        <v>3</v>
      </c>
      <c r="AI225">
        <f t="shared" si="32"/>
        <v>3</v>
      </c>
    </row>
    <row r="226" spans="11:35" x14ac:dyDescent="0.25">
      <c r="K226" t="s">
        <v>701</v>
      </c>
      <c r="M226" t="s">
        <v>453</v>
      </c>
      <c r="N226">
        <v>0</v>
      </c>
      <c r="O226">
        <v>0</v>
      </c>
      <c r="P226">
        <v>0</v>
      </c>
      <c r="R226">
        <v>1</v>
      </c>
      <c r="S226">
        <v>4</v>
      </c>
      <c r="T226">
        <v>0</v>
      </c>
      <c r="V226">
        <v>2</v>
      </c>
      <c r="W226">
        <v>30</v>
      </c>
      <c r="X226">
        <v>0</v>
      </c>
      <c r="Y226">
        <v>3</v>
      </c>
      <c r="AA226">
        <v>0</v>
      </c>
      <c r="AB226">
        <v>0</v>
      </c>
      <c r="AC226">
        <v>0</v>
      </c>
      <c r="AE226">
        <v>3</v>
      </c>
      <c r="AG226" s="3" t="str">
        <f t="shared" si="28"/>
        <v>Chris Givens</v>
      </c>
      <c r="AH226" s="4">
        <f t="shared" si="29"/>
        <v>3.4</v>
      </c>
      <c r="AI226">
        <f t="shared" si="32"/>
        <v>3</v>
      </c>
    </row>
    <row r="227" spans="11:35" x14ac:dyDescent="0.25">
      <c r="K227" t="s">
        <v>702</v>
      </c>
      <c r="M227" t="s">
        <v>453</v>
      </c>
      <c r="N227">
        <v>0</v>
      </c>
      <c r="O227">
        <v>0</v>
      </c>
      <c r="P227">
        <v>0</v>
      </c>
      <c r="R227">
        <v>0</v>
      </c>
      <c r="S227">
        <v>0</v>
      </c>
      <c r="T227">
        <v>0</v>
      </c>
      <c r="V227">
        <v>3</v>
      </c>
      <c r="W227">
        <v>36</v>
      </c>
      <c r="X227">
        <v>0</v>
      </c>
      <c r="Y227">
        <v>5</v>
      </c>
      <c r="AA227">
        <v>0</v>
      </c>
      <c r="AB227">
        <v>0</v>
      </c>
      <c r="AC227">
        <v>0</v>
      </c>
      <c r="AE227">
        <v>3</v>
      </c>
      <c r="AG227" s="3" t="str">
        <f t="shared" si="28"/>
        <v>Mike Brown</v>
      </c>
      <c r="AH227" s="4">
        <f t="shared" si="29"/>
        <v>3.6</v>
      </c>
      <c r="AI227">
        <f t="shared" si="32"/>
        <v>3</v>
      </c>
    </row>
    <row r="228" spans="11:35" x14ac:dyDescent="0.25">
      <c r="K228" t="s">
        <v>703</v>
      </c>
      <c r="M228" t="s">
        <v>453</v>
      </c>
      <c r="N228">
        <v>0</v>
      </c>
      <c r="O228">
        <v>0</v>
      </c>
      <c r="P228">
        <v>0</v>
      </c>
      <c r="R228">
        <v>0</v>
      </c>
      <c r="S228">
        <v>0</v>
      </c>
      <c r="T228">
        <v>0</v>
      </c>
      <c r="V228">
        <v>0</v>
      </c>
      <c r="W228">
        <v>0</v>
      </c>
      <c r="X228">
        <v>0</v>
      </c>
      <c r="Y228">
        <v>0</v>
      </c>
      <c r="AA228">
        <v>0</v>
      </c>
      <c r="AB228">
        <v>0</v>
      </c>
      <c r="AC228">
        <v>0</v>
      </c>
      <c r="AE228">
        <v>3</v>
      </c>
      <c r="AG228" s="3" t="str">
        <f t="shared" si="28"/>
        <v>Justin Tucker</v>
      </c>
      <c r="AH228" s="4">
        <f t="shared" si="29"/>
        <v>0</v>
      </c>
      <c r="AI228">
        <f t="shared" si="32"/>
        <v>3</v>
      </c>
    </row>
    <row r="229" spans="11:35" x14ac:dyDescent="0.25">
      <c r="K229" t="s">
        <v>704</v>
      </c>
      <c r="M229" t="s">
        <v>453</v>
      </c>
      <c r="N229">
        <v>0</v>
      </c>
      <c r="O229">
        <v>0</v>
      </c>
      <c r="P229">
        <v>0</v>
      </c>
      <c r="R229">
        <v>3</v>
      </c>
      <c r="S229">
        <v>5</v>
      </c>
      <c r="T229">
        <v>0</v>
      </c>
      <c r="V229">
        <v>3</v>
      </c>
      <c r="W229">
        <v>34</v>
      </c>
      <c r="X229">
        <v>0</v>
      </c>
      <c r="Y229">
        <v>3</v>
      </c>
      <c r="AA229">
        <v>0</v>
      </c>
      <c r="AB229">
        <v>0</v>
      </c>
      <c r="AC229">
        <v>0</v>
      </c>
      <c r="AE229">
        <v>3</v>
      </c>
      <c r="AG229" s="3" t="str">
        <f t="shared" si="28"/>
        <v>Tavon Austin</v>
      </c>
      <c r="AH229" s="4">
        <f t="shared" si="29"/>
        <v>3.9</v>
      </c>
      <c r="AI229">
        <f t="shared" si="32"/>
        <v>3</v>
      </c>
    </row>
    <row r="230" spans="11:35" x14ac:dyDescent="0.25">
      <c r="K230" t="s">
        <v>705</v>
      </c>
      <c r="M230" t="s">
        <v>453</v>
      </c>
      <c r="N230">
        <v>0</v>
      </c>
      <c r="O230">
        <v>0</v>
      </c>
      <c r="P230">
        <v>0</v>
      </c>
      <c r="R230">
        <v>0</v>
      </c>
      <c r="S230">
        <v>0</v>
      </c>
      <c r="T230">
        <v>0</v>
      </c>
      <c r="V230">
        <v>3</v>
      </c>
      <c r="W230">
        <v>37</v>
      </c>
      <c r="X230">
        <v>0</v>
      </c>
      <c r="Y230">
        <v>3</v>
      </c>
      <c r="AA230">
        <v>0</v>
      </c>
      <c r="AB230">
        <v>0</v>
      </c>
      <c r="AC230">
        <v>0</v>
      </c>
      <c r="AE230">
        <v>3</v>
      </c>
      <c r="AG230" s="3" t="str">
        <f t="shared" si="28"/>
        <v>Tyler Eifert</v>
      </c>
      <c r="AH230" s="4">
        <f t="shared" si="29"/>
        <v>3.7</v>
      </c>
      <c r="AI230">
        <f t="shared" si="32"/>
        <v>3</v>
      </c>
    </row>
    <row r="231" spans="11:35" x14ac:dyDescent="0.25">
      <c r="K231" t="s">
        <v>706</v>
      </c>
      <c r="M231" t="s">
        <v>453</v>
      </c>
      <c r="N231">
        <v>0</v>
      </c>
      <c r="O231">
        <v>0</v>
      </c>
      <c r="P231">
        <v>0</v>
      </c>
      <c r="R231">
        <v>0</v>
      </c>
      <c r="S231">
        <v>0</v>
      </c>
      <c r="T231">
        <v>0</v>
      </c>
      <c r="V231">
        <v>5</v>
      </c>
      <c r="W231">
        <v>37</v>
      </c>
      <c r="X231">
        <v>0</v>
      </c>
      <c r="Y231">
        <v>9</v>
      </c>
      <c r="AA231">
        <v>0</v>
      </c>
      <c r="AB231">
        <v>0</v>
      </c>
      <c r="AC231">
        <v>0</v>
      </c>
      <c r="AE231">
        <v>3</v>
      </c>
      <c r="AG231" s="3" t="str">
        <f t="shared" si="28"/>
        <v>Keenan Allen</v>
      </c>
      <c r="AH231" s="4">
        <f t="shared" si="29"/>
        <v>3.7</v>
      </c>
      <c r="AI231">
        <f t="shared" si="32"/>
        <v>3</v>
      </c>
    </row>
    <row r="232" spans="11:35" x14ac:dyDescent="0.25">
      <c r="K232" t="s">
        <v>707</v>
      </c>
      <c r="M232" t="s">
        <v>453</v>
      </c>
      <c r="N232">
        <v>0</v>
      </c>
      <c r="O232">
        <v>0</v>
      </c>
      <c r="P232">
        <v>0</v>
      </c>
      <c r="R232">
        <v>0</v>
      </c>
      <c r="S232">
        <v>0</v>
      </c>
      <c r="T232">
        <v>0</v>
      </c>
      <c r="V232">
        <v>3</v>
      </c>
      <c r="W232">
        <v>31</v>
      </c>
      <c r="X232">
        <v>0</v>
      </c>
      <c r="Y232">
        <v>5</v>
      </c>
      <c r="AA232">
        <v>0</v>
      </c>
      <c r="AB232">
        <v>0</v>
      </c>
      <c r="AC232">
        <v>0</v>
      </c>
      <c r="AE232">
        <v>3</v>
      </c>
      <c r="AG232" s="3" t="str">
        <f t="shared" si="28"/>
        <v>Mychal Rivera</v>
      </c>
      <c r="AH232" s="4">
        <f t="shared" si="29"/>
        <v>3.1</v>
      </c>
      <c r="AI232">
        <f t="shared" si="32"/>
        <v>3</v>
      </c>
    </row>
    <row r="233" spans="11:35" x14ac:dyDescent="0.25">
      <c r="K233" t="s">
        <v>708</v>
      </c>
      <c r="M233" t="s">
        <v>453</v>
      </c>
      <c r="N233">
        <v>0</v>
      </c>
      <c r="O233">
        <v>0</v>
      </c>
      <c r="P233">
        <v>0</v>
      </c>
      <c r="R233">
        <v>0</v>
      </c>
      <c r="S233">
        <v>0</v>
      </c>
      <c r="T233">
        <v>0</v>
      </c>
      <c r="V233">
        <v>3</v>
      </c>
      <c r="W233">
        <v>38</v>
      </c>
      <c r="X233">
        <v>0</v>
      </c>
      <c r="Y233">
        <v>4</v>
      </c>
      <c r="AA233">
        <v>0</v>
      </c>
      <c r="AB233">
        <v>0</v>
      </c>
      <c r="AC233">
        <v>0</v>
      </c>
      <c r="AE233">
        <v>3</v>
      </c>
      <c r="AG233" s="3" t="str">
        <f t="shared" si="28"/>
        <v>Justin Brown</v>
      </c>
      <c r="AH233" s="4">
        <f t="shared" si="29"/>
        <v>3.8</v>
      </c>
      <c r="AI233">
        <f t="shared" si="32"/>
        <v>3</v>
      </c>
    </row>
    <row r="234" spans="11:35" x14ac:dyDescent="0.25">
      <c r="K234" t="s">
        <v>709</v>
      </c>
      <c r="M234" t="s">
        <v>453</v>
      </c>
      <c r="N234">
        <v>0</v>
      </c>
      <c r="O234">
        <v>0</v>
      </c>
      <c r="P234">
        <v>0</v>
      </c>
      <c r="R234">
        <v>0</v>
      </c>
      <c r="S234">
        <v>0</v>
      </c>
      <c r="T234">
        <v>0</v>
      </c>
      <c r="V234">
        <v>5</v>
      </c>
      <c r="W234">
        <v>37</v>
      </c>
      <c r="X234">
        <v>0</v>
      </c>
      <c r="Y234">
        <v>10</v>
      </c>
      <c r="AA234">
        <v>0</v>
      </c>
      <c r="AB234">
        <v>0</v>
      </c>
      <c r="AC234">
        <v>0</v>
      </c>
      <c r="AE234">
        <v>3</v>
      </c>
      <c r="AG234" s="3" t="str">
        <f t="shared" si="28"/>
        <v>Kenbrell Thompkins</v>
      </c>
      <c r="AH234" s="4">
        <f t="shared" si="29"/>
        <v>3.7</v>
      </c>
      <c r="AI234">
        <f t="shared" si="32"/>
        <v>3</v>
      </c>
    </row>
    <row r="235" spans="11:35" x14ac:dyDescent="0.25">
      <c r="K235" t="s">
        <v>710</v>
      </c>
      <c r="M235" t="s">
        <v>453</v>
      </c>
      <c r="N235">
        <v>0</v>
      </c>
      <c r="O235">
        <v>0</v>
      </c>
      <c r="P235">
        <v>0</v>
      </c>
      <c r="R235">
        <v>0</v>
      </c>
      <c r="S235">
        <v>0</v>
      </c>
      <c r="T235">
        <v>0</v>
      </c>
      <c r="V235">
        <v>3</v>
      </c>
      <c r="W235">
        <v>31</v>
      </c>
      <c r="X235">
        <v>0</v>
      </c>
      <c r="Y235">
        <v>4</v>
      </c>
      <c r="AA235">
        <v>0</v>
      </c>
      <c r="AB235">
        <v>0</v>
      </c>
      <c r="AC235">
        <v>0</v>
      </c>
      <c r="AE235">
        <v>3</v>
      </c>
      <c r="AG235" s="3" t="str">
        <f t="shared" si="28"/>
        <v>Sammy Watkins</v>
      </c>
      <c r="AH235" s="4">
        <f t="shared" si="29"/>
        <v>3.1</v>
      </c>
      <c r="AI235">
        <f t="shared" si="32"/>
        <v>3</v>
      </c>
    </row>
    <row r="236" spans="11:35" x14ac:dyDescent="0.25">
      <c r="K236" t="s">
        <v>711</v>
      </c>
      <c r="M236" t="s">
        <v>453</v>
      </c>
      <c r="N236">
        <v>0</v>
      </c>
      <c r="O236">
        <v>0</v>
      </c>
      <c r="P236">
        <v>0</v>
      </c>
      <c r="R236">
        <v>0</v>
      </c>
      <c r="S236">
        <v>0</v>
      </c>
      <c r="T236">
        <v>0</v>
      </c>
      <c r="V236">
        <v>5</v>
      </c>
      <c r="W236">
        <v>37</v>
      </c>
      <c r="X236">
        <v>0</v>
      </c>
      <c r="Y236">
        <v>9</v>
      </c>
      <c r="AA236">
        <v>0</v>
      </c>
      <c r="AB236">
        <v>0</v>
      </c>
      <c r="AC236">
        <v>0</v>
      </c>
      <c r="AE236">
        <v>3</v>
      </c>
      <c r="AG236" s="3" t="str">
        <f t="shared" si="28"/>
        <v>Mike Evans</v>
      </c>
      <c r="AH236" s="4">
        <f t="shared" si="29"/>
        <v>3.7</v>
      </c>
      <c r="AI236">
        <f t="shared" si="32"/>
        <v>3</v>
      </c>
    </row>
    <row r="237" spans="11:35" x14ac:dyDescent="0.25">
      <c r="K237" t="s">
        <v>712</v>
      </c>
      <c r="M237" t="s">
        <v>453</v>
      </c>
      <c r="N237">
        <v>0</v>
      </c>
      <c r="O237">
        <v>0</v>
      </c>
      <c r="P237">
        <v>0</v>
      </c>
      <c r="R237">
        <v>0</v>
      </c>
      <c r="S237">
        <v>0</v>
      </c>
      <c r="T237">
        <v>0</v>
      </c>
      <c r="V237">
        <v>2</v>
      </c>
      <c r="W237">
        <v>37</v>
      </c>
      <c r="X237">
        <v>0</v>
      </c>
      <c r="Y237">
        <v>4</v>
      </c>
      <c r="AA237">
        <v>0</v>
      </c>
      <c r="AB237">
        <v>0</v>
      </c>
      <c r="AC237">
        <v>0</v>
      </c>
      <c r="AE237">
        <v>3</v>
      </c>
      <c r="AG237" s="3" t="str">
        <f t="shared" si="28"/>
        <v>Jordan Matthews</v>
      </c>
      <c r="AH237" s="4">
        <f t="shared" si="29"/>
        <v>3.7</v>
      </c>
      <c r="AI237">
        <f t="shared" si="32"/>
        <v>3</v>
      </c>
    </row>
    <row r="238" spans="11:35" x14ac:dyDescent="0.25">
      <c r="K238" t="s">
        <v>713</v>
      </c>
      <c r="M238" t="s">
        <v>453</v>
      </c>
      <c r="N238">
        <v>0</v>
      </c>
      <c r="O238">
        <v>0</v>
      </c>
      <c r="P238">
        <v>0</v>
      </c>
      <c r="R238">
        <v>0</v>
      </c>
      <c r="S238">
        <v>0</v>
      </c>
      <c r="T238">
        <v>0</v>
      </c>
      <c r="V238">
        <v>0</v>
      </c>
      <c r="W238">
        <v>0</v>
      </c>
      <c r="X238">
        <v>0</v>
      </c>
      <c r="Y238">
        <v>0</v>
      </c>
      <c r="AA238">
        <v>0</v>
      </c>
      <c r="AB238">
        <v>0</v>
      </c>
      <c r="AC238">
        <v>0</v>
      </c>
      <c r="AE238">
        <v>3</v>
      </c>
      <c r="AG238" s="3" t="str">
        <f t="shared" si="28"/>
        <v>Cairo Santos</v>
      </c>
      <c r="AH238" s="4">
        <f t="shared" si="29"/>
        <v>0</v>
      </c>
      <c r="AI238">
        <f t="shared" si="32"/>
        <v>3</v>
      </c>
    </row>
    <row r="239" spans="11:35" x14ac:dyDescent="0.25">
      <c r="K239" t="s">
        <v>714</v>
      </c>
      <c r="M239" t="s">
        <v>453</v>
      </c>
      <c r="N239">
        <v>0</v>
      </c>
      <c r="O239">
        <v>0</v>
      </c>
      <c r="P239">
        <v>0</v>
      </c>
      <c r="R239">
        <v>0</v>
      </c>
      <c r="S239">
        <v>0</v>
      </c>
      <c r="T239">
        <v>0</v>
      </c>
      <c r="V239">
        <v>0</v>
      </c>
      <c r="W239">
        <v>0</v>
      </c>
      <c r="X239">
        <v>0</v>
      </c>
      <c r="Y239">
        <v>0</v>
      </c>
      <c r="AA239">
        <v>0</v>
      </c>
      <c r="AB239">
        <v>0</v>
      </c>
      <c r="AC239">
        <v>0</v>
      </c>
      <c r="AE239">
        <v>3</v>
      </c>
      <c r="AG239" s="3" t="str">
        <f t="shared" si="28"/>
        <v>Raiders</v>
      </c>
      <c r="AH239" s="4">
        <f t="shared" si="29"/>
        <v>3</v>
      </c>
      <c r="AI239">
        <f t="shared" si="32"/>
        <v>3</v>
      </c>
    </row>
    <row r="240" spans="11:35" x14ac:dyDescent="0.25">
      <c r="K240" t="s">
        <v>715</v>
      </c>
      <c r="M240" t="s">
        <v>453</v>
      </c>
      <c r="N240">
        <v>0</v>
      </c>
      <c r="O240">
        <v>0</v>
      </c>
      <c r="P240">
        <v>0</v>
      </c>
      <c r="R240">
        <v>0</v>
      </c>
      <c r="S240">
        <v>0</v>
      </c>
      <c r="T240">
        <v>0</v>
      </c>
      <c r="V240">
        <v>0</v>
      </c>
      <c r="W240">
        <v>0</v>
      </c>
      <c r="X240">
        <v>0</v>
      </c>
      <c r="Y240">
        <v>0</v>
      </c>
      <c r="AA240">
        <v>0</v>
      </c>
      <c r="AB240">
        <v>0</v>
      </c>
      <c r="AC240">
        <v>0</v>
      </c>
      <c r="AE240">
        <v>2</v>
      </c>
      <c r="AG240" s="3" t="str">
        <f t="shared" si="28"/>
        <v>Sebastian Janikowski</v>
      </c>
      <c r="AH240" s="4">
        <f t="shared" si="29"/>
        <v>0</v>
      </c>
      <c r="AI240">
        <f t="shared" si="32"/>
        <v>2</v>
      </c>
    </row>
    <row r="241" spans="11:35" x14ac:dyDescent="0.25">
      <c r="K241" t="s">
        <v>716</v>
      </c>
      <c r="M241" t="s">
        <v>453</v>
      </c>
      <c r="N241">
        <v>0</v>
      </c>
      <c r="O241">
        <v>0</v>
      </c>
      <c r="P241">
        <v>0</v>
      </c>
      <c r="R241">
        <v>0</v>
      </c>
      <c r="S241">
        <v>0</v>
      </c>
      <c r="T241">
        <v>0</v>
      </c>
      <c r="V241">
        <v>0</v>
      </c>
      <c r="W241">
        <v>0</v>
      </c>
      <c r="X241">
        <v>0</v>
      </c>
      <c r="Y241">
        <v>0</v>
      </c>
      <c r="AA241">
        <v>0</v>
      </c>
      <c r="AB241">
        <v>0</v>
      </c>
      <c r="AC241">
        <v>0</v>
      </c>
      <c r="AE241">
        <v>2</v>
      </c>
      <c r="AG241" s="3" t="str">
        <f t="shared" si="28"/>
        <v>Josh Brown</v>
      </c>
      <c r="AH241" s="4">
        <f t="shared" si="29"/>
        <v>0</v>
      </c>
      <c r="AI241">
        <f t="shared" si="32"/>
        <v>2</v>
      </c>
    </row>
    <row r="242" spans="11:35" x14ac:dyDescent="0.25">
      <c r="K242" t="s">
        <v>717</v>
      </c>
      <c r="M242" t="s">
        <v>453</v>
      </c>
      <c r="N242">
        <v>0</v>
      </c>
      <c r="O242">
        <v>0</v>
      </c>
      <c r="P242">
        <v>0</v>
      </c>
      <c r="R242">
        <v>0</v>
      </c>
      <c r="S242">
        <v>0</v>
      </c>
      <c r="T242">
        <v>0</v>
      </c>
      <c r="V242">
        <v>1</v>
      </c>
      <c r="W242">
        <v>22</v>
      </c>
      <c r="X242">
        <v>0</v>
      </c>
      <c r="Y242">
        <v>4</v>
      </c>
      <c r="AA242">
        <v>0</v>
      </c>
      <c r="AB242">
        <v>0</v>
      </c>
      <c r="AC242">
        <v>0</v>
      </c>
      <c r="AE242">
        <v>2</v>
      </c>
      <c r="AG242" s="3" t="str">
        <f t="shared" si="28"/>
        <v>Larry Fitzgerald</v>
      </c>
      <c r="AH242" s="4">
        <f t="shared" si="29"/>
        <v>2.2000000000000002</v>
      </c>
      <c r="AI242">
        <f t="shared" si="32"/>
        <v>2</v>
      </c>
    </row>
    <row r="243" spans="11:35" x14ac:dyDescent="0.25">
      <c r="K243" t="s">
        <v>718</v>
      </c>
      <c r="M243" t="s">
        <v>453</v>
      </c>
      <c r="N243">
        <v>0</v>
      </c>
      <c r="O243">
        <v>0</v>
      </c>
      <c r="P243">
        <v>0</v>
      </c>
      <c r="R243">
        <v>0</v>
      </c>
      <c r="S243">
        <v>0</v>
      </c>
      <c r="T243">
        <v>0</v>
      </c>
      <c r="V243">
        <v>3</v>
      </c>
      <c r="W243">
        <v>26</v>
      </c>
      <c r="X243">
        <v>0</v>
      </c>
      <c r="Y243">
        <v>4</v>
      </c>
      <c r="AA243">
        <v>0</v>
      </c>
      <c r="AB243">
        <v>0</v>
      </c>
      <c r="AC243">
        <v>0</v>
      </c>
      <c r="AE243">
        <v>2</v>
      </c>
      <c r="AG243" s="3" t="str">
        <f t="shared" si="28"/>
        <v>Heath Miller</v>
      </c>
      <c r="AH243" s="4">
        <f t="shared" si="29"/>
        <v>2.6</v>
      </c>
      <c r="AI243">
        <f t="shared" si="32"/>
        <v>2</v>
      </c>
    </row>
    <row r="244" spans="11:35" x14ac:dyDescent="0.25">
      <c r="K244" t="s">
        <v>719</v>
      </c>
      <c r="M244" t="s">
        <v>453</v>
      </c>
      <c r="N244">
        <v>0</v>
      </c>
      <c r="O244">
        <v>0</v>
      </c>
      <c r="P244">
        <v>0</v>
      </c>
      <c r="R244">
        <v>0</v>
      </c>
      <c r="S244">
        <v>0</v>
      </c>
      <c r="T244">
        <v>0</v>
      </c>
      <c r="V244">
        <v>2</v>
      </c>
      <c r="W244">
        <v>21</v>
      </c>
      <c r="X244">
        <v>0</v>
      </c>
      <c r="Y244">
        <v>5</v>
      </c>
      <c r="AA244">
        <v>0</v>
      </c>
      <c r="AB244">
        <v>0</v>
      </c>
      <c r="AC244">
        <v>0</v>
      </c>
      <c r="AE244">
        <v>2</v>
      </c>
      <c r="AG244" s="3" t="str">
        <f t="shared" si="28"/>
        <v>Santonio Holmes</v>
      </c>
      <c r="AH244" s="4">
        <f t="shared" si="29"/>
        <v>2.1</v>
      </c>
      <c r="AI244">
        <f t="shared" si="32"/>
        <v>2</v>
      </c>
    </row>
    <row r="245" spans="11:35" x14ac:dyDescent="0.25">
      <c r="K245" t="s">
        <v>720</v>
      </c>
      <c r="M245" t="s">
        <v>453</v>
      </c>
      <c r="N245">
        <v>0</v>
      </c>
      <c r="O245">
        <v>0</v>
      </c>
      <c r="P245">
        <v>0</v>
      </c>
      <c r="R245">
        <v>9</v>
      </c>
      <c r="S245">
        <v>11</v>
      </c>
      <c r="T245">
        <v>0</v>
      </c>
      <c r="V245">
        <v>2</v>
      </c>
      <c r="W245">
        <v>12</v>
      </c>
      <c r="X245">
        <v>0</v>
      </c>
      <c r="Y245">
        <v>3</v>
      </c>
      <c r="AA245">
        <v>0</v>
      </c>
      <c r="AB245">
        <v>0</v>
      </c>
      <c r="AC245">
        <v>0</v>
      </c>
      <c r="AE245">
        <v>2</v>
      </c>
      <c r="AG245" s="3" t="str">
        <f t="shared" si="28"/>
        <v>Maurice Jones-Drew</v>
      </c>
      <c r="AH245" s="4">
        <f t="shared" si="29"/>
        <v>2.2999999999999998</v>
      </c>
      <c r="AI245">
        <f t="shared" si="32"/>
        <v>2</v>
      </c>
    </row>
    <row r="246" spans="11:35" x14ac:dyDescent="0.25">
      <c r="K246" t="s">
        <v>721</v>
      </c>
      <c r="M246" t="s">
        <v>453</v>
      </c>
      <c r="N246">
        <v>0</v>
      </c>
      <c r="O246">
        <v>0</v>
      </c>
      <c r="P246">
        <v>0</v>
      </c>
      <c r="R246">
        <v>0</v>
      </c>
      <c r="S246">
        <v>0</v>
      </c>
      <c r="T246">
        <v>0</v>
      </c>
      <c r="V246">
        <v>2</v>
      </c>
      <c r="W246">
        <v>20</v>
      </c>
      <c r="X246">
        <v>0</v>
      </c>
      <c r="Y246">
        <v>3</v>
      </c>
      <c r="AA246">
        <v>0</v>
      </c>
      <c r="AB246">
        <v>0</v>
      </c>
      <c r="AC246">
        <v>0</v>
      </c>
      <c r="AE246">
        <v>2</v>
      </c>
      <c r="AG246" s="3" t="str">
        <f t="shared" si="28"/>
        <v>Miles Austin</v>
      </c>
      <c r="AH246" s="4">
        <f t="shared" si="29"/>
        <v>2</v>
      </c>
      <c r="AI246">
        <f t="shared" si="32"/>
        <v>2</v>
      </c>
    </row>
    <row r="247" spans="11:35" x14ac:dyDescent="0.25">
      <c r="K247" t="s">
        <v>722</v>
      </c>
      <c r="M247" t="s">
        <v>453</v>
      </c>
      <c r="N247">
        <v>0</v>
      </c>
      <c r="O247">
        <v>0</v>
      </c>
      <c r="P247">
        <v>0</v>
      </c>
      <c r="R247">
        <v>0</v>
      </c>
      <c r="S247">
        <v>0</v>
      </c>
      <c r="T247">
        <v>0</v>
      </c>
      <c r="V247">
        <v>2</v>
      </c>
      <c r="W247">
        <v>29</v>
      </c>
      <c r="X247">
        <v>0</v>
      </c>
      <c r="Y247">
        <v>3</v>
      </c>
      <c r="AA247">
        <v>0</v>
      </c>
      <c r="AB247">
        <v>0</v>
      </c>
      <c r="AC247">
        <v>0</v>
      </c>
      <c r="AE247">
        <v>2</v>
      </c>
      <c r="AG247" s="3" t="str">
        <f t="shared" si="28"/>
        <v>Ted Ginn Jr.</v>
      </c>
      <c r="AH247" s="4">
        <f t="shared" si="29"/>
        <v>2.9</v>
      </c>
      <c r="AI247">
        <f t="shared" si="32"/>
        <v>2</v>
      </c>
    </row>
    <row r="248" spans="11:35" x14ac:dyDescent="0.25">
      <c r="K248" t="s">
        <v>723</v>
      </c>
      <c r="M248" t="s">
        <v>453</v>
      </c>
      <c r="N248">
        <v>0</v>
      </c>
      <c r="O248">
        <v>0</v>
      </c>
      <c r="P248">
        <v>0</v>
      </c>
      <c r="R248">
        <v>0</v>
      </c>
      <c r="S248">
        <v>0</v>
      </c>
      <c r="T248">
        <v>0</v>
      </c>
      <c r="V248">
        <v>1</v>
      </c>
      <c r="W248">
        <v>20</v>
      </c>
      <c r="X248">
        <v>0</v>
      </c>
      <c r="Y248">
        <v>1</v>
      </c>
      <c r="AA248">
        <v>0</v>
      </c>
      <c r="AB248">
        <v>0</v>
      </c>
      <c r="AC248">
        <v>0</v>
      </c>
      <c r="AE248">
        <v>2</v>
      </c>
      <c r="AG248" s="3" t="str">
        <f t="shared" si="28"/>
        <v>John Carlson</v>
      </c>
      <c r="AH248" s="4">
        <f t="shared" si="29"/>
        <v>2</v>
      </c>
      <c r="AI248">
        <f t="shared" si="32"/>
        <v>2</v>
      </c>
    </row>
    <row r="249" spans="11:35" x14ac:dyDescent="0.25">
      <c r="K249" t="s">
        <v>724</v>
      </c>
      <c r="M249" t="s">
        <v>453</v>
      </c>
      <c r="N249">
        <v>0</v>
      </c>
      <c r="O249">
        <v>0</v>
      </c>
      <c r="P249">
        <v>0</v>
      </c>
      <c r="R249">
        <v>2</v>
      </c>
      <c r="S249">
        <v>-1</v>
      </c>
      <c r="T249">
        <v>0</v>
      </c>
      <c r="V249">
        <v>1</v>
      </c>
      <c r="W249">
        <v>20</v>
      </c>
      <c r="X249">
        <v>0</v>
      </c>
      <c r="Y249">
        <v>6</v>
      </c>
      <c r="AA249">
        <v>0</v>
      </c>
      <c r="AB249">
        <v>0</v>
      </c>
      <c r="AC249">
        <v>0</v>
      </c>
      <c r="AE249">
        <v>2</v>
      </c>
      <c r="AG249" s="3" t="str">
        <f t="shared" si="28"/>
        <v>Eddie Royal</v>
      </c>
      <c r="AH249" s="4">
        <f t="shared" si="29"/>
        <v>1.9</v>
      </c>
      <c r="AI249">
        <f t="shared" si="32"/>
        <v>2</v>
      </c>
    </row>
    <row r="250" spans="11:35" x14ac:dyDescent="0.25">
      <c r="K250" t="s">
        <v>725</v>
      </c>
      <c r="M250" t="s">
        <v>453</v>
      </c>
      <c r="N250">
        <v>0</v>
      </c>
      <c r="O250">
        <v>0</v>
      </c>
      <c r="P250">
        <v>0</v>
      </c>
      <c r="R250">
        <v>7</v>
      </c>
      <c r="S250">
        <v>19</v>
      </c>
      <c r="T250">
        <v>0</v>
      </c>
      <c r="V250">
        <v>4</v>
      </c>
      <c r="W250">
        <v>15</v>
      </c>
      <c r="X250">
        <v>0</v>
      </c>
      <c r="Y250">
        <v>4</v>
      </c>
      <c r="AA250">
        <v>0</v>
      </c>
      <c r="AB250">
        <v>0</v>
      </c>
      <c r="AC250">
        <v>0</v>
      </c>
      <c r="AE250">
        <v>2</v>
      </c>
      <c r="AG250" s="3" t="str">
        <f t="shared" si="28"/>
        <v>Jamaal Charles</v>
      </c>
      <c r="AH250" s="4">
        <f t="shared" si="29"/>
        <v>3.4</v>
      </c>
      <c r="AI250">
        <f t="shared" si="32"/>
        <v>2</v>
      </c>
    </row>
    <row r="251" spans="11:35" x14ac:dyDescent="0.25">
      <c r="K251" t="s">
        <v>726</v>
      </c>
      <c r="M251" t="s">
        <v>453</v>
      </c>
      <c r="N251">
        <v>0</v>
      </c>
      <c r="O251">
        <v>0</v>
      </c>
      <c r="P251">
        <v>0</v>
      </c>
      <c r="R251">
        <v>0</v>
      </c>
      <c r="S251">
        <v>0</v>
      </c>
      <c r="T251">
        <v>0</v>
      </c>
      <c r="V251">
        <v>2</v>
      </c>
      <c r="W251">
        <v>25</v>
      </c>
      <c r="X251">
        <v>0</v>
      </c>
      <c r="Y251">
        <v>4</v>
      </c>
      <c r="AA251">
        <v>0</v>
      </c>
      <c r="AB251">
        <v>0</v>
      </c>
      <c r="AC251">
        <v>0</v>
      </c>
      <c r="AE251">
        <v>2</v>
      </c>
      <c r="AG251" s="3" t="str">
        <f t="shared" si="28"/>
        <v>Michael Crabtree</v>
      </c>
      <c r="AH251" s="4">
        <f t="shared" si="29"/>
        <v>2.5</v>
      </c>
      <c r="AI251">
        <f t="shared" si="32"/>
        <v>2</v>
      </c>
    </row>
    <row r="252" spans="11:35" x14ac:dyDescent="0.25">
      <c r="K252" t="s">
        <v>727</v>
      </c>
      <c r="M252" t="s">
        <v>453</v>
      </c>
      <c r="N252">
        <v>0</v>
      </c>
      <c r="O252">
        <v>0</v>
      </c>
      <c r="P252">
        <v>0</v>
      </c>
      <c r="R252">
        <v>0</v>
      </c>
      <c r="S252">
        <v>0</v>
      </c>
      <c r="T252">
        <v>0</v>
      </c>
      <c r="V252">
        <v>2</v>
      </c>
      <c r="W252">
        <v>26</v>
      </c>
      <c r="X252">
        <v>0</v>
      </c>
      <c r="Y252">
        <v>4</v>
      </c>
      <c r="AA252">
        <v>0</v>
      </c>
      <c r="AB252">
        <v>0</v>
      </c>
      <c r="AC252">
        <v>0</v>
      </c>
      <c r="AE252">
        <v>2</v>
      </c>
      <c r="AG252" s="3" t="str">
        <f t="shared" si="28"/>
        <v>Brian Hartline</v>
      </c>
      <c r="AH252" s="4">
        <f t="shared" si="29"/>
        <v>2.6</v>
      </c>
      <c r="AI252">
        <f t="shared" si="32"/>
        <v>2</v>
      </c>
    </row>
    <row r="253" spans="11:35" x14ac:dyDescent="0.25">
      <c r="K253" t="s">
        <v>728</v>
      </c>
      <c r="M253" t="s">
        <v>453</v>
      </c>
      <c r="N253">
        <v>0</v>
      </c>
      <c r="O253">
        <v>0</v>
      </c>
      <c r="P253">
        <v>0</v>
      </c>
      <c r="R253">
        <v>7</v>
      </c>
      <c r="S253">
        <v>20</v>
      </c>
      <c r="T253">
        <v>0</v>
      </c>
      <c r="V253">
        <v>2</v>
      </c>
      <c r="W253">
        <v>8</v>
      </c>
      <c r="X253">
        <v>0</v>
      </c>
      <c r="Y253">
        <v>3</v>
      </c>
      <c r="AA253">
        <v>0</v>
      </c>
      <c r="AB253">
        <v>0</v>
      </c>
      <c r="AC253">
        <v>0</v>
      </c>
      <c r="AE253">
        <v>2</v>
      </c>
      <c r="AG253" s="3" t="str">
        <f t="shared" si="28"/>
        <v>Jonathan Dwyer</v>
      </c>
      <c r="AH253" s="4">
        <f t="shared" si="29"/>
        <v>2.8</v>
      </c>
      <c r="AI253">
        <f t="shared" si="32"/>
        <v>2</v>
      </c>
    </row>
    <row r="254" spans="11:35" x14ac:dyDescent="0.25">
      <c r="K254" t="s">
        <v>729</v>
      </c>
      <c r="M254" t="s">
        <v>453</v>
      </c>
      <c r="N254">
        <v>0</v>
      </c>
      <c r="O254">
        <v>0</v>
      </c>
      <c r="P254">
        <v>0</v>
      </c>
      <c r="R254">
        <v>0</v>
      </c>
      <c r="S254">
        <v>0</v>
      </c>
      <c r="T254">
        <v>0</v>
      </c>
      <c r="V254">
        <v>4</v>
      </c>
      <c r="W254">
        <v>29</v>
      </c>
      <c r="X254">
        <v>0</v>
      </c>
      <c r="Y254">
        <v>8</v>
      </c>
      <c r="AA254">
        <v>0</v>
      </c>
      <c r="AB254">
        <v>0</v>
      </c>
      <c r="AC254">
        <v>0</v>
      </c>
      <c r="AE254">
        <v>2</v>
      </c>
      <c r="AG254" s="3" t="str">
        <f t="shared" si="28"/>
        <v>Riley Cooper</v>
      </c>
      <c r="AH254" s="4">
        <f t="shared" si="29"/>
        <v>2.9</v>
      </c>
      <c r="AI254">
        <f t="shared" si="32"/>
        <v>2</v>
      </c>
    </row>
    <row r="255" spans="11:35" x14ac:dyDescent="0.25">
      <c r="K255" t="s">
        <v>730</v>
      </c>
      <c r="M255" t="s">
        <v>453</v>
      </c>
      <c r="N255">
        <v>0</v>
      </c>
      <c r="O255">
        <v>0</v>
      </c>
      <c r="P255">
        <v>0</v>
      </c>
      <c r="R255">
        <v>0</v>
      </c>
      <c r="S255">
        <v>0</v>
      </c>
      <c r="T255">
        <v>0</v>
      </c>
      <c r="V255">
        <v>1</v>
      </c>
      <c r="W255">
        <v>22</v>
      </c>
      <c r="X255">
        <v>0</v>
      </c>
      <c r="Y255">
        <v>3</v>
      </c>
      <c r="AA255">
        <v>0</v>
      </c>
      <c r="AB255">
        <v>0</v>
      </c>
      <c r="AC255">
        <v>0</v>
      </c>
      <c r="AE255">
        <v>2</v>
      </c>
      <c r="AG255" s="3" t="str">
        <f t="shared" si="28"/>
        <v>Andre Roberts</v>
      </c>
      <c r="AH255" s="4">
        <f t="shared" si="29"/>
        <v>2.2000000000000002</v>
      </c>
      <c r="AI255">
        <f t="shared" si="32"/>
        <v>2</v>
      </c>
    </row>
    <row r="256" spans="11:35" x14ac:dyDescent="0.25">
      <c r="K256" t="s">
        <v>731</v>
      </c>
      <c r="M256" t="s">
        <v>453</v>
      </c>
      <c r="N256">
        <v>0</v>
      </c>
      <c r="O256">
        <v>0</v>
      </c>
      <c r="P256">
        <v>0</v>
      </c>
      <c r="R256">
        <v>0</v>
      </c>
      <c r="S256">
        <v>0</v>
      </c>
      <c r="T256">
        <v>0</v>
      </c>
      <c r="V256">
        <v>3</v>
      </c>
      <c r="W256">
        <v>26</v>
      </c>
      <c r="X256">
        <v>0</v>
      </c>
      <c r="Y256">
        <v>4</v>
      </c>
      <c r="AA256">
        <v>0</v>
      </c>
      <c r="AB256">
        <v>0</v>
      </c>
      <c r="AC256">
        <v>0</v>
      </c>
      <c r="AE256">
        <v>2</v>
      </c>
      <c r="AG256" s="3" t="str">
        <f t="shared" si="28"/>
        <v>Andrew Quarless</v>
      </c>
      <c r="AH256" s="4">
        <f t="shared" si="29"/>
        <v>2.6</v>
      </c>
      <c r="AI256">
        <f t="shared" si="32"/>
        <v>2</v>
      </c>
    </row>
    <row r="257" spans="11:35" x14ac:dyDescent="0.25">
      <c r="K257" t="s">
        <v>732</v>
      </c>
      <c r="M257" t="s">
        <v>453</v>
      </c>
      <c r="N257">
        <v>0</v>
      </c>
      <c r="O257">
        <v>0</v>
      </c>
      <c r="P257">
        <v>0</v>
      </c>
      <c r="R257">
        <v>0</v>
      </c>
      <c r="S257">
        <v>0</v>
      </c>
      <c r="T257">
        <v>0</v>
      </c>
      <c r="V257">
        <v>2</v>
      </c>
      <c r="W257">
        <v>24</v>
      </c>
      <c r="X257">
        <v>0</v>
      </c>
      <c r="Y257">
        <v>6</v>
      </c>
      <c r="AA257">
        <v>0</v>
      </c>
      <c r="AB257">
        <v>0</v>
      </c>
      <c r="AC257">
        <v>0</v>
      </c>
      <c r="AE257">
        <v>2</v>
      </c>
      <c r="AG257" s="3" t="str">
        <f t="shared" si="28"/>
        <v>Victor Cruz</v>
      </c>
      <c r="AH257" s="4">
        <f t="shared" si="29"/>
        <v>2.4</v>
      </c>
      <c r="AI257">
        <f t="shared" si="32"/>
        <v>2</v>
      </c>
    </row>
    <row r="258" spans="11:35" x14ac:dyDescent="0.25">
      <c r="K258" t="s">
        <v>733</v>
      </c>
      <c r="M258" t="s">
        <v>453</v>
      </c>
      <c r="N258">
        <v>0</v>
      </c>
      <c r="O258">
        <v>0</v>
      </c>
      <c r="P258">
        <v>0</v>
      </c>
      <c r="R258">
        <v>8</v>
      </c>
      <c r="S258">
        <v>21</v>
      </c>
      <c r="T258">
        <v>0</v>
      </c>
      <c r="V258">
        <v>2</v>
      </c>
      <c r="W258">
        <v>7</v>
      </c>
      <c r="X258">
        <v>0</v>
      </c>
      <c r="Y258">
        <v>2</v>
      </c>
      <c r="AA258">
        <v>0</v>
      </c>
      <c r="AB258">
        <v>0</v>
      </c>
      <c r="AC258">
        <v>0</v>
      </c>
      <c r="AE258">
        <v>2</v>
      </c>
      <c r="AG258" s="3" t="str">
        <f t="shared" si="28"/>
        <v>Stevan Ridley</v>
      </c>
      <c r="AH258" s="4">
        <f t="shared" si="29"/>
        <v>2.8</v>
      </c>
      <c r="AI258">
        <f t="shared" si="32"/>
        <v>2</v>
      </c>
    </row>
    <row r="259" spans="11:35" x14ac:dyDescent="0.25">
      <c r="K259" t="s">
        <v>734</v>
      </c>
      <c r="M259" t="s">
        <v>453</v>
      </c>
      <c r="N259">
        <v>0</v>
      </c>
      <c r="O259">
        <v>0</v>
      </c>
      <c r="P259">
        <v>0</v>
      </c>
      <c r="R259">
        <v>1</v>
      </c>
      <c r="S259">
        <v>-2</v>
      </c>
      <c r="T259">
        <v>0</v>
      </c>
      <c r="V259">
        <v>4</v>
      </c>
      <c r="W259">
        <v>25</v>
      </c>
      <c r="X259">
        <v>0</v>
      </c>
      <c r="Y259">
        <v>7</v>
      </c>
      <c r="AA259">
        <v>0</v>
      </c>
      <c r="AB259">
        <v>0</v>
      </c>
      <c r="AC259">
        <v>0</v>
      </c>
      <c r="AE259">
        <v>2</v>
      </c>
      <c r="AG259" s="3" t="str">
        <f t="shared" si="28"/>
        <v>Jerrel Jernigan</v>
      </c>
      <c r="AH259" s="4">
        <f t="shared" si="29"/>
        <v>2.2999999999999998</v>
      </c>
      <c r="AI259">
        <f t="shared" si="32"/>
        <v>2</v>
      </c>
    </row>
    <row r="260" spans="11:35" x14ac:dyDescent="0.25">
      <c r="K260" t="s">
        <v>735</v>
      </c>
      <c r="M260" t="s">
        <v>453</v>
      </c>
      <c r="N260">
        <v>0</v>
      </c>
      <c r="O260">
        <v>0</v>
      </c>
      <c r="P260">
        <v>0</v>
      </c>
      <c r="R260">
        <v>0</v>
      </c>
      <c r="S260">
        <v>0</v>
      </c>
      <c r="T260">
        <v>0</v>
      </c>
      <c r="V260">
        <v>2</v>
      </c>
      <c r="W260">
        <v>27</v>
      </c>
      <c r="X260">
        <v>0</v>
      </c>
      <c r="Y260">
        <v>6</v>
      </c>
      <c r="AA260">
        <v>0</v>
      </c>
      <c r="AB260">
        <v>0</v>
      </c>
      <c r="AC260">
        <v>0</v>
      </c>
      <c r="AE260">
        <v>2</v>
      </c>
      <c r="AG260" s="3" t="str">
        <f t="shared" si="28"/>
        <v>Charles Clay</v>
      </c>
      <c r="AH260" s="4">
        <f t="shared" si="29"/>
        <v>2.7</v>
      </c>
      <c r="AI260">
        <f t="shared" si="32"/>
        <v>2</v>
      </c>
    </row>
    <row r="261" spans="11:35" x14ac:dyDescent="0.25">
      <c r="K261" t="s">
        <v>736</v>
      </c>
      <c r="M261" t="s">
        <v>453</v>
      </c>
      <c r="N261">
        <v>0</v>
      </c>
      <c r="O261">
        <v>0</v>
      </c>
      <c r="P261">
        <v>0</v>
      </c>
      <c r="R261">
        <v>6</v>
      </c>
      <c r="S261">
        <v>27</v>
      </c>
      <c r="T261">
        <v>0</v>
      </c>
      <c r="V261">
        <v>0</v>
      </c>
      <c r="W261">
        <v>0</v>
      </c>
      <c r="X261">
        <v>0</v>
      </c>
      <c r="Y261">
        <v>0</v>
      </c>
      <c r="AA261">
        <v>0</v>
      </c>
      <c r="AB261">
        <v>0</v>
      </c>
      <c r="AC261">
        <v>0</v>
      </c>
      <c r="AE261">
        <v>2</v>
      </c>
      <c r="AG261" s="3" t="str">
        <f t="shared" ref="AG261:AG304" si="33">IF(ISERROR(FIND(",",K261)),LEFT(K261,FIND(" ",K261)-1),LEFT(K261,FIND(",",K261)-1))</f>
        <v>Robert Turbin</v>
      </c>
      <c r="AH261" s="4">
        <f t="shared" ref="AH261:AH304" si="34">IF(ISERROR(FIND(",",K261)),AE261,(N261*0.04+4*O261-2*P261+S261/10+6*T261+W261/10+X261*6+AA261*2-AB261*2+AC261*6))</f>
        <v>2.7</v>
      </c>
      <c r="AI261">
        <f t="shared" si="32"/>
        <v>2</v>
      </c>
    </row>
    <row r="262" spans="11:35" x14ac:dyDescent="0.25">
      <c r="K262" t="s">
        <v>737</v>
      </c>
      <c r="M262" t="s">
        <v>453</v>
      </c>
      <c r="N262">
        <v>0</v>
      </c>
      <c r="O262">
        <v>0</v>
      </c>
      <c r="P262">
        <v>0</v>
      </c>
      <c r="R262">
        <v>0</v>
      </c>
      <c r="S262">
        <v>0</v>
      </c>
      <c r="T262">
        <v>0</v>
      </c>
      <c r="V262">
        <v>3</v>
      </c>
      <c r="W262">
        <v>21</v>
      </c>
      <c r="X262">
        <v>0</v>
      </c>
      <c r="Y262">
        <v>8</v>
      </c>
      <c r="AA262">
        <v>0</v>
      </c>
      <c r="AB262">
        <v>0</v>
      </c>
      <c r="AC262">
        <v>0</v>
      </c>
      <c r="AE262">
        <v>2</v>
      </c>
      <c r="AG262" s="3" t="str">
        <f t="shared" si="33"/>
        <v>Coby Fleener</v>
      </c>
      <c r="AH262" s="4">
        <f t="shared" si="34"/>
        <v>2.1</v>
      </c>
      <c r="AI262">
        <f t="shared" ref="AI262:AI304" si="35">AE262</f>
        <v>2</v>
      </c>
    </row>
    <row r="263" spans="11:35" x14ac:dyDescent="0.25">
      <c r="K263" t="s">
        <v>738</v>
      </c>
      <c r="M263" t="s">
        <v>453</v>
      </c>
      <c r="N263">
        <v>0</v>
      </c>
      <c r="O263">
        <v>0</v>
      </c>
      <c r="P263">
        <v>0</v>
      </c>
      <c r="R263">
        <v>0</v>
      </c>
      <c r="S263">
        <v>0</v>
      </c>
      <c r="T263">
        <v>0</v>
      </c>
      <c r="V263">
        <v>2</v>
      </c>
      <c r="W263">
        <v>24</v>
      </c>
      <c r="X263">
        <v>0</v>
      </c>
      <c r="Y263">
        <v>2</v>
      </c>
      <c r="AA263">
        <v>0</v>
      </c>
      <c r="AB263">
        <v>0</v>
      </c>
      <c r="AC263">
        <v>0</v>
      </c>
      <c r="AE263">
        <v>2</v>
      </c>
      <c r="AG263" s="3" t="str">
        <f t="shared" si="33"/>
        <v>Ladarius Green</v>
      </c>
      <c r="AH263" s="4">
        <f t="shared" si="34"/>
        <v>2.4</v>
      </c>
      <c r="AI263">
        <f t="shared" si="35"/>
        <v>2</v>
      </c>
    </row>
    <row r="264" spans="11:35" x14ac:dyDescent="0.25">
      <c r="K264" t="s">
        <v>739</v>
      </c>
      <c r="M264" t="s">
        <v>453</v>
      </c>
      <c r="N264">
        <v>0</v>
      </c>
      <c r="O264">
        <v>0</v>
      </c>
      <c r="P264">
        <v>0</v>
      </c>
      <c r="R264">
        <v>0</v>
      </c>
      <c r="S264">
        <v>0</v>
      </c>
      <c r="T264">
        <v>0</v>
      </c>
      <c r="V264">
        <v>2</v>
      </c>
      <c r="W264">
        <v>25</v>
      </c>
      <c r="X264">
        <v>0</v>
      </c>
      <c r="Y264">
        <v>3</v>
      </c>
      <c r="AA264">
        <v>0</v>
      </c>
      <c r="AB264">
        <v>0</v>
      </c>
      <c r="AC264">
        <v>0</v>
      </c>
      <c r="AE264">
        <v>2</v>
      </c>
      <c r="AG264" s="3" t="str">
        <f t="shared" si="33"/>
        <v>Jarius Wright</v>
      </c>
      <c r="AH264" s="4">
        <f t="shared" si="34"/>
        <v>2.5</v>
      </c>
      <c r="AI264">
        <f t="shared" si="35"/>
        <v>2</v>
      </c>
    </row>
    <row r="265" spans="11:35" x14ac:dyDescent="0.25">
      <c r="K265" t="s">
        <v>740</v>
      </c>
      <c r="M265" t="s">
        <v>453</v>
      </c>
      <c r="N265">
        <v>0</v>
      </c>
      <c r="O265">
        <v>0</v>
      </c>
      <c r="P265">
        <v>0</v>
      </c>
      <c r="R265">
        <v>0</v>
      </c>
      <c r="S265">
        <v>0</v>
      </c>
      <c r="T265">
        <v>0</v>
      </c>
      <c r="V265">
        <v>1</v>
      </c>
      <c r="W265">
        <v>22</v>
      </c>
      <c r="X265">
        <v>0</v>
      </c>
      <c r="Y265">
        <v>1</v>
      </c>
      <c r="AA265">
        <v>0</v>
      </c>
      <c r="AB265">
        <v>0</v>
      </c>
      <c r="AC265">
        <v>0</v>
      </c>
      <c r="AE265">
        <v>2</v>
      </c>
      <c r="AG265" s="3" t="str">
        <f t="shared" si="33"/>
        <v>Rhett Ellison</v>
      </c>
      <c r="AH265" s="4">
        <f t="shared" si="34"/>
        <v>2.2000000000000002</v>
      </c>
      <c r="AI265">
        <f t="shared" si="35"/>
        <v>2</v>
      </c>
    </row>
    <row r="266" spans="11:35" x14ac:dyDescent="0.25">
      <c r="K266" t="s">
        <v>741</v>
      </c>
      <c r="M266" t="s">
        <v>453</v>
      </c>
      <c r="N266">
        <v>0</v>
      </c>
      <c r="O266">
        <v>0</v>
      </c>
      <c r="P266">
        <v>0</v>
      </c>
      <c r="R266">
        <v>0</v>
      </c>
      <c r="S266">
        <v>0</v>
      </c>
      <c r="T266">
        <v>0</v>
      </c>
      <c r="V266">
        <v>2</v>
      </c>
      <c r="W266">
        <v>24</v>
      </c>
      <c r="X266">
        <v>0</v>
      </c>
      <c r="Y266">
        <v>2</v>
      </c>
      <c r="AA266">
        <v>0</v>
      </c>
      <c r="AB266">
        <v>0</v>
      </c>
      <c r="AC266">
        <v>0</v>
      </c>
      <c r="AE266">
        <v>2</v>
      </c>
      <c r="AG266" s="3" t="str">
        <f t="shared" si="33"/>
        <v>Taylor Thompson</v>
      </c>
      <c r="AH266" s="4">
        <f t="shared" si="34"/>
        <v>2.4</v>
      </c>
      <c r="AI266">
        <f t="shared" si="35"/>
        <v>2</v>
      </c>
    </row>
    <row r="267" spans="11:35" x14ac:dyDescent="0.25">
      <c r="K267" t="s">
        <v>742</v>
      </c>
      <c r="M267" t="s">
        <v>453</v>
      </c>
      <c r="N267">
        <v>0</v>
      </c>
      <c r="O267">
        <v>0</v>
      </c>
      <c r="P267">
        <v>0</v>
      </c>
      <c r="R267">
        <v>0</v>
      </c>
      <c r="S267">
        <v>0</v>
      </c>
      <c r="T267">
        <v>0</v>
      </c>
      <c r="V267">
        <v>3</v>
      </c>
      <c r="W267">
        <v>21</v>
      </c>
      <c r="X267">
        <v>0</v>
      </c>
      <c r="Y267">
        <v>3</v>
      </c>
      <c r="AA267">
        <v>0</v>
      </c>
      <c r="AB267">
        <v>0</v>
      </c>
      <c r="AC267">
        <v>0</v>
      </c>
      <c r="AE267">
        <v>2</v>
      </c>
      <c r="AG267" s="3" t="str">
        <f t="shared" si="33"/>
        <v>Lance Dunbar</v>
      </c>
      <c r="AH267" s="4">
        <f t="shared" si="34"/>
        <v>2.1</v>
      </c>
      <c r="AI267">
        <f t="shared" si="35"/>
        <v>2</v>
      </c>
    </row>
    <row r="268" spans="11:35" x14ac:dyDescent="0.25">
      <c r="K268" t="s">
        <v>743</v>
      </c>
      <c r="M268" t="s">
        <v>453</v>
      </c>
      <c r="N268">
        <v>0</v>
      </c>
      <c r="O268">
        <v>0</v>
      </c>
      <c r="P268">
        <v>0</v>
      </c>
      <c r="R268">
        <v>4</v>
      </c>
      <c r="S268">
        <v>27</v>
      </c>
      <c r="T268">
        <v>0</v>
      </c>
      <c r="V268">
        <v>0</v>
      </c>
      <c r="W268">
        <v>0</v>
      </c>
      <c r="X268">
        <v>0</v>
      </c>
      <c r="Y268">
        <v>0</v>
      </c>
      <c r="AA268">
        <v>0</v>
      </c>
      <c r="AB268">
        <v>0</v>
      </c>
      <c r="AC268">
        <v>0</v>
      </c>
      <c r="AE268">
        <v>2</v>
      </c>
      <c r="AG268" s="3" t="str">
        <f t="shared" si="33"/>
        <v>C.J. Anderson</v>
      </c>
      <c r="AH268" s="4">
        <f t="shared" si="34"/>
        <v>2.7</v>
      </c>
      <c r="AI268">
        <f t="shared" si="35"/>
        <v>2</v>
      </c>
    </row>
    <row r="269" spans="11:35" x14ac:dyDescent="0.25">
      <c r="K269" t="s">
        <v>744</v>
      </c>
      <c r="M269" t="s">
        <v>453</v>
      </c>
      <c r="N269">
        <v>0</v>
      </c>
      <c r="O269">
        <v>0</v>
      </c>
      <c r="P269">
        <v>0</v>
      </c>
      <c r="R269">
        <v>6</v>
      </c>
      <c r="S269">
        <v>25</v>
      </c>
      <c r="T269">
        <v>0</v>
      </c>
      <c r="V269">
        <v>0</v>
      </c>
      <c r="W269">
        <v>0</v>
      </c>
      <c r="X269">
        <v>0</v>
      </c>
      <c r="Y269">
        <v>0</v>
      </c>
      <c r="AA269">
        <v>0</v>
      </c>
      <c r="AB269">
        <v>0</v>
      </c>
      <c r="AC269">
        <v>0</v>
      </c>
      <c r="AE269">
        <v>2</v>
      </c>
      <c r="AG269" s="3" t="str">
        <f t="shared" si="33"/>
        <v>Bishop Sankey</v>
      </c>
      <c r="AH269" s="4">
        <f t="shared" si="34"/>
        <v>2.5</v>
      </c>
      <c r="AI269">
        <f t="shared" si="35"/>
        <v>2</v>
      </c>
    </row>
    <row r="270" spans="11:35" x14ac:dyDescent="0.25">
      <c r="K270" t="s">
        <v>745</v>
      </c>
      <c r="M270" t="s">
        <v>453</v>
      </c>
      <c r="N270">
        <v>0</v>
      </c>
      <c r="O270">
        <v>0</v>
      </c>
      <c r="P270">
        <v>0</v>
      </c>
      <c r="R270">
        <v>0</v>
      </c>
      <c r="S270">
        <v>0</v>
      </c>
      <c r="T270">
        <v>0</v>
      </c>
      <c r="V270">
        <v>1</v>
      </c>
      <c r="W270">
        <v>26</v>
      </c>
      <c r="X270">
        <v>0</v>
      </c>
      <c r="Y270">
        <v>2</v>
      </c>
      <c r="AA270">
        <v>0</v>
      </c>
      <c r="AB270">
        <v>0</v>
      </c>
      <c r="AC270">
        <v>0</v>
      </c>
      <c r="AE270">
        <v>2</v>
      </c>
      <c r="AG270" s="3" t="str">
        <f t="shared" si="33"/>
        <v>Austin Seferian-Jenkins</v>
      </c>
      <c r="AH270" s="4">
        <f t="shared" si="34"/>
        <v>2.6</v>
      </c>
      <c r="AI270">
        <f t="shared" si="35"/>
        <v>2</v>
      </c>
    </row>
    <row r="271" spans="11:35" x14ac:dyDescent="0.25">
      <c r="K271" t="s">
        <v>746</v>
      </c>
      <c r="M271" t="s">
        <v>453</v>
      </c>
      <c r="N271">
        <v>0</v>
      </c>
      <c r="O271">
        <v>0</v>
      </c>
      <c r="P271">
        <v>0</v>
      </c>
      <c r="R271">
        <v>2</v>
      </c>
      <c r="S271">
        <v>15</v>
      </c>
      <c r="T271">
        <v>0</v>
      </c>
      <c r="V271">
        <v>2</v>
      </c>
      <c r="W271">
        <v>18</v>
      </c>
      <c r="X271">
        <v>0</v>
      </c>
      <c r="Y271">
        <v>2</v>
      </c>
      <c r="AA271">
        <v>0</v>
      </c>
      <c r="AB271">
        <v>0</v>
      </c>
      <c r="AC271">
        <v>0</v>
      </c>
      <c r="AE271">
        <v>2</v>
      </c>
      <c r="AG271" s="3" t="str">
        <f t="shared" si="33"/>
        <v>Devonta Freeman</v>
      </c>
      <c r="AH271" s="4">
        <f t="shared" si="34"/>
        <v>3.3</v>
      </c>
      <c r="AI271">
        <f t="shared" si="35"/>
        <v>2</v>
      </c>
    </row>
    <row r="272" spans="11:35" x14ac:dyDescent="0.25">
      <c r="K272" t="s">
        <v>747</v>
      </c>
      <c r="M272" t="s">
        <v>453</v>
      </c>
      <c r="N272">
        <v>0</v>
      </c>
      <c r="O272">
        <v>0</v>
      </c>
      <c r="P272">
        <v>0</v>
      </c>
      <c r="R272">
        <v>0</v>
      </c>
      <c r="S272">
        <v>0</v>
      </c>
      <c r="T272">
        <v>0</v>
      </c>
      <c r="V272">
        <v>0</v>
      </c>
      <c r="W272">
        <v>0</v>
      </c>
      <c r="X272">
        <v>0</v>
      </c>
      <c r="Y272">
        <v>0</v>
      </c>
      <c r="AA272">
        <v>0</v>
      </c>
      <c r="AB272">
        <v>0</v>
      </c>
      <c r="AC272">
        <v>0</v>
      </c>
      <c r="AE272">
        <v>2</v>
      </c>
      <c r="AG272" s="3" t="str">
        <f t="shared" si="33"/>
        <v>Patrick Murray</v>
      </c>
      <c r="AH272" s="4">
        <f t="shared" si="34"/>
        <v>0</v>
      </c>
      <c r="AI272">
        <f t="shared" si="35"/>
        <v>2</v>
      </c>
    </row>
    <row r="273" spans="11:35" x14ac:dyDescent="0.25">
      <c r="K273" t="s">
        <v>748</v>
      </c>
      <c r="M273" t="s">
        <v>453</v>
      </c>
      <c r="N273">
        <v>0</v>
      </c>
      <c r="O273">
        <v>0</v>
      </c>
      <c r="P273">
        <v>0</v>
      </c>
      <c r="R273">
        <v>0</v>
      </c>
      <c r="S273">
        <v>0</v>
      </c>
      <c r="T273">
        <v>0</v>
      </c>
      <c r="V273">
        <v>1</v>
      </c>
      <c r="W273">
        <v>22</v>
      </c>
      <c r="X273">
        <v>0</v>
      </c>
      <c r="Y273">
        <v>2</v>
      </c>
      <c r="AA273">
        <v>0</v>
      </c>
      <c r="AB273">
        <v>0</v>
      </c>
      <c r="AC273">
        <v>0</v>
      </c>
      <c r="AE273">
        <v>2</v>
      </c>
      <c r="AG273" s="3" t="str">
        <f t="shared" si="33"/>
        <v>Frankie Hammond</v>
      </c>
      <c r="AH273" s="4">
        <f t="shared" si="34"/>
        <v>2.2000000000000002</v>
      </c>
      <c r="AI273">
        <f t="shared" si="35"/>
        <v>2</v>
      </c>
    </row>
    <row r="274" spans="11:35" x14ac:dyDescent="0.25">
      <c r="K274" t="s">
        <v>749</v>
      </c>
      <c r="M274" t="s">
        <v>453</v>
      </c>
      <c r="N274">
        <v>0</v>
      </c>
      <c r="O274">
        <v>0</v>
      </c>
      <c r="P274">
        <v>0</v>
      </c>
      <c r="R274">
        <v>0</v>
      </c>
      <c r="S274">
        <v>0</v>
      </c>
      <c r="T274">
        <v>0</v>
      </c>
      <c r="V274">
        <v>0</v>
      </c>
      <c r="W274">
        <v>0</v>
      </c>
      <c r="X274">
        <v>0</v>
      </c>
      <c r="Y274">
        <v>0</v>
      </c>
      <c r="AA274">
        <v>0</v>
      </c>
      <c r="AB274">
        <v>0</v>
      </c>
      <c r="AC274">
        <v>0</v>
      </c>
      <c r="AE274">
        <v>2</v>
      </c>
      <c r="AG274" s="3" t="str">
        <f t="shared" si="33"/>
        <v>Bears</v>
      </c>
      <c r="AH274" s="4">
        <f t="shared" si="34"/>
        <v>2</v>
      </c>
      <c r="AI274">
        <f t="shared" si="35"/>
        <v>2</v>
      </c>
    </row>
    <row r="275" spans="11:35" x14ac:dyDescent="0.25">
      <c r="K275" t="s">
        <v>750</v>
      </c>
      <c r="M275" t="s">
        <v>453</v>
      </c>
      <c r="N275">
        <v>0</v>
      </c>
      <c r="O275">
        <v>0</v>
      </c>
      <c r="P275">
        <v>0</v>
      </c>
      <c r="R275">
        <v>0</v>
      </c>
      <c r="S275">
        <v>0</v>
      </c>
      <c r="T275">
        <v>0</v>
      </c>
      <c r="V275">
        <v>0</v>
      </c>
      <c r="W275">
        <v>0</v>
      </c>
      <c r="X275">
        <v>0</v>
      </c>
      <c r="Y275">
        <v>0</v>
      </c>
      <c r="AA275">
        <v>0</v>
      </c>
      <c r="AB275">
        <v>0</v>
      </c>
      <c r="AC275">
        <v>0</v>
      </c>
      <c r="AE275">
        <v>2</v>
      </c>
      <c r="AG275" s="3" t="str">
        <f t="shared" si="33"/>
        <v>Steelers</v>
      </c>
      <c r="AH275" s="4">
        <f t="shared" si="34"/>
        <v>2</v>
      </c>
      <c r="AI275">
        <f t="shared" si="35"/>
        <v>2</v>
      </c>
    </row>
    <row r="276" spans="11:35" x14ac:dyDescent="0.25">
      <c r="K276" t="s">
        <v>751</v>
      </c>
      <c r="M276" s="2">
        <v>41864</v>
      </c>
      <c r="N276">
        <v>81</v>
      </c>
      <c r="O276">
        <v>0</v>
      </c>
      <c r="P276">
        <v>1</v>
      </c>
      <c r="R276">
        <v>1</v>
      </c>
      <c r="S276">
        <v>-1</v>
      </c>
      <c r="T276">
        <v>0</v>
      </c>
      <c r="V276">
        <v>0</v>
      </c>
      <c r="W276">
        <v>0</v>
      </c>
      <c r="X276">
        <v>0</v>
      </c>
      <c r="Y276">
        <v>0</v>
      </c>
      <c r="AA276">
        <v>0</v>
      </c>
      <c r="AB276">
        <v>0</v>
      </c>
      <c r="AC276">
        <v>0</v>
      </c>
      <c r="AE276">
        <v>1</v>
      </c>
      <c r="AG276" s="3" t="str">
        <f t="shared" si="33"/>
        <v>Shaun Hill</v>
      </c>
      <c r="AH276" s="4">
        <f t="shared" si="34"/>
        <v>1.1400000000000001</v>
      </c>
      <c r="AI276">
        <f t="shared" si="35"/>
        <v>1</v>
      </c>
    </row>
    <row r="277" spans="11:35" x14ac:dyDescent="0.25">
      <c r="K277" t="s">
        <v>752</v>
      </c>
      <c r="M277" t="s">
        <v>453</v>
      </c>
      <c r="N277">
        <v>0</v>
      </c>
      <c r="O277">
        <v>0</v>
      </c>
      <c r="P277">
        <v>0</v>
      </c>
      <c r="R277">
        <v>0</v>
      </c>
      <c r="S277">
        <v>0</v>
      </c>
      <c r="T277">
        <v>0</v>
      </c>
      <c r="V277">
        <v>2</v>
      </c>
      <c r="W277">
        <v>14</v>
      </c>
      <c r="X277">
        <v>0</v>
      </c>
      <c r="Y277">
        <v>6</v>
      </c>
      <c r="AA277">
        <v>0</v>
      </c>
      <c r="AB277">
        <v>0</v>
      </c>
      <c r="AC277">
        <v>0</v>
      </c>
      <c r="AE277">
        <v>1</v>
      </c>
      <c r="AG277" s="3" t="str">
        <f t="shared" si="33"/>
        <v>Jason Witten</v>
      </c>
      <c r="AH277" s="4">
        <f t="shared" si="34"/>
        <v>1.4</v>
      </c>
      <c r="AI277">
        <f t="shared" si="35"/>
        <v>1</v>
      </c>
    </row>
    <row r="278" spans="11:35" x14ac:dyDescent="0.25">
      <c r="K278" t="s">
        <v>753</v>
      </c>
      <c r="M278" t="s">
        <v>453</v>
      </c>
      <c r="N278">
        <v>0</v>
      </c>
      <c r="O278">
        <v>0</v>
      </c>
      <c r="P278">
        <v>0</v>
      </c>
      <c r="R278">
        <v>0</v>
      </c>
      <c r="S278">
        <v>0</v>
      </c>
      <c r="T278">
        <v>0</v>
      </c>
      <c r="V278">
        <v>2</v>
      </c>
      <c r="W278">
        <v>16</v>
      </c>
      <c r="X278">
        <v>0</v>
      </c>
      <c r="Y278">
        <v>7</v>
      </c>
      <c r="AA278">
        <v>0</v>
      </c>
      <c r="AB278">
        <v>0</v>
      </c>
      <c r="AC278">
        <v>0</v>
      </c>
      <c r="AE278">
        <v>1</v>
      </c>
      <c r="AG278" s="3" t="str">
        <f t="shared" si="33"/>
        <v>Jacoby Jones</v>
      </c>
      <c r="AH278" s="4">
        <f t="shared" si="34"/>
        <v>1.6</v>
      </c>
      <c r="AI278">
        <f t="shared" si="35"/>
        <v>1</v>
      </c>
    </row>
    <row r="279" spans="11:35" x14ac:dyDescent="0.25">
      <c r="K279" t="s">
        <v>754</v>
      </c>
      <c r="M279" t="s">
        <v>453</v>
      </c>
      <c r="N279">
        <v>0</v>
      </c>
      <c r="O279">
        <v>0</v>
      </c>
      <c r="P279">
        <v>0</v>
      </c>
      <c r="R279">
        <v>0</v>
      </c>
      <c r="S279">
        <v>0</v>
      </c>
      <c r="T279">
        <v>0</v>
      </c>
      <c r="V279">
        <v>1</v>
      </c>
      <c r="W279">
        <v>12</v>
      </c>
      <c r="X279">
        <v>0</v>
      </c>
      <c r="Y279">
        <v>1</v>
      </c>
      <c r="AA279">
        <v>0</v>
      </c>
      <c r="AB279">
        <v>0</v>
      </c>
      <c r="AC279">
        <v>0</v>
      </c>
      <c r="AE279">
        <v>1</v>
      </c>
      <c r="AG279" s="3" t="str">
        <f t="shared" si="33"/>
        <v>Dante Rosario</v>
      </c>
      <c r="AH279" s="4">
        <f t="shared" si="34"/>
        <v>1.2</v>
      </c>
      <c r="AI279">
        <f t="shared" si="35"/>
        <v>1</v>
      </c>
    </row>
    <row r="280" spans="11:35" x14ac:dyDescent="0.25">
      <c r="K280" t="s">
        <v>755</v>
      </c>
      <c r="M280" t="s">
        <v>453</v>
      </c>
      <c r="N280">
        <v>0</v>
      </c>
      <c r="O280">
        <v>0</v>
      </c>
      <c r="P280">
        <v>0</v>
      </c>
      <c r="R280">
        <v>0</v>
      </c>
      <c r="S280">
        <v>0</v>
      </c>
      <c r="T280">
        <v>0</v>
      </c>
      <c r="V280">
        <v>3</v>
      </c>
      <c r="W280">
        <v>15</v>
      </c>
      <c r="X280">
        <v>0</v>
      </c>
      <c r="Y280">
        <v>4</v>
      </c>
      <c r="AA280">
        <v>0</v>
      </c>
      <c r="AB280">
        <v>0</v>
      </c>
      <c r="AC280">
        <v>0</v>
      </c>
      <c r="AE280">
        <v>1</v>
      </c>
      <c r="AG280" s="3" t="str">
        <f t="shared" si="33"/>
        <v>Brent Celek</v>
      </c>
      <c r="AH280" s="4">
        <f t="shared" si="34"/>
        <v>1.5</v>
      </c>
      <c r="AI280">
        <f t="shared" si="35"/>
        <v>1</v>
      </c>
    </row>
    <row r="281" spans="11:35" x14ac:dyDescent="0.25">
      <c r="K281" t="s">
        <v>756</v>
      </c>
      <c r="M281" t="s">
        <v>453</v>
      </c>
      <c r="N281">
        <v>0</v>
      </c>
      <c r="O281">
        <v>0</v>
      </c>
      <c r="P281">
        <v>0</v>
      </c>
      <c r="R281">
        <v>4</v>
      </c>
      <c r="S281">
        <v>15</v>
      </c>
      <c r="T281">
        <v>0</v>
      </c>
      <c r="V281">
        <v>1</v>
      </c>
      <c r="W281">
        <v>6</v>
      </c>
      <c r="X281">
        <v>0</v>
      </c>
      <c r="Y281">
        <v>1</v>
      </c>
      <c r="AA281">
        <v>0</v>
      </c>
      <c r="AB281">
        <v>0</v>
      </c>
      <c r="AC281">
        <v>0</v>
      </c>
      <c r="AE281">
        <v>1</v>
      </c>
      <c r="AG281" s="3" t="str">
        <f t="shared" si="33"/>
        <v>Darren McFadden</v>
      </c>
      <c r="AH281" s="4">
        <f t="shared" si="34"/>
        <v>2.1</v>
      </c>
      <c r="AI281">
        <f t="shared" si="35"/>
        <v>1</v>
      </c>
    </row>
    <row r="282" spans="11:35" x14ac:dyDescent="0.25">
      <c r="K282" t="s">
        <v>757</v>
      </c>
      <c r="M282" t="s">
        <v>453</v>
      </c>
      <c r="N282">
        <v>0</v>
      </c>
      <c r="O282">
        <v>0</v>
      </c>
      <c r="P282">
        <v>0</v>
      </c>
      <c r="R282">
        <v>0</v>
      </c>
      <c r="S282">
        <v>0</v>
      </c>
      <c r="T282">
        <v>0</v>
      </c>
      <c r="V282">
        <v>2</v>
      </c>
      <c r="W282">
        <v>16</v>
      </c>
      <c r="X282">
        <v>0</v>
      </c>
      <c r="Y282">
        <v>5</v>
      </c>
      <c r="AA282">
        <v>0</v>
      </c>
      <c r="AB282">
        <v>0</v>
      </c>
      <c r="AC282">
        <v>0</v>
      </c>
      <c r="AE282">
        <v>1</v>
      </c>
      <c r="AG282" s="3" t="str">
        <f t="shared" si="33"/>
        <v>Andre Caldwell</v>
      </c>
      <c r="AH282" s="4">
        <f t="shared" si="34"/>
        <v>1.6</v>
      </c>
      <c r="AI282">
        <f t="shared" si="35"/>
        <v>1</v>
      </c>
    </row>
    <row r="283" spans="11:35" x14ac:dyDescent="0.25">
      <c r="K283" t="s">
        <v>758</v>
      </c>
      <c r="M283" t="s">
        <v>453</v>
      </c>
      <c r="N283">
        <v>0</v>
      </c>
      <c r="O283">
        <v>0</v>
      </c>
      <c r="P283">
        <v>0</v>
      </c>
      <c r="R283">
        <v>0</v>
      </c>
      <c r="S283">
        <v>0</v>
      </c>
      <c r="T283">
        <v>0</v>
      </c>
      <c r="V283">
        <v>1</v>
      </c>
      <c r="W283">
        <v>13</v>
      </c>
      <c r="X283">
        <v>0</v>
      </c>
      <c r="Y283">
        <v>2</v>
      </c>
      <c r="AA283">
        <v>0</v>
      </c>
      <c r="AB283">
        <v>0</v>
      </c>
      <c r="AC283">
        <v>0</v>
      </c>
      <c r="AE283">
        <v>1</v>
      </c>
      <c r="AG283" s="3" t="str">
        <f t="shared" si="33"/>
        <v>Gary Barnidge</v>
      </c>
      <c r="AH283" s="4">
        <f t="shared" si="34"/>
        <v>1.3</v>
      </c>
      <c r="AI283">
        <f t="shared" si="35"/>
        <v>1</v>
      </c>
    </row>
    <row r="284" spans="11:35" x14ac:dyDescent="0.25">
      <c r="K284" t="s">
        <v>759</v>
      </c>
      <c r="M284" t="s">
        <v>453</v>
      </c>
      <c r="N284">
        <v>0</v>
      </c>
      <c r="O284">
        <v>0</v>
      </c>
      <c r="P284">
        <v>0</v>
      </c>
      <c r="R284">
        <v>7</v>
      </c>
      <c r="S284">
        <v>11</v>
      </c>
      <c r="T284">
        <v>0</v>
      </c>
      <c r="V284">
        <v>2</v>
      </c>
      <c r="W284">
        <v>6</v>
      </c>
      <c r="X284">
        <v>0</v>
      </c>
      <c r="Y284">
        <v>4</v>
      </c>
      <c r="AA284">
        <v>0</v>
      </c>
      <c r="AB284">
        <v>0</v>
      </c>
      <c r="AC284">
        <v>0</v>
      </c>
      <c r="AE284">
        <v>1</v>
      </c>
      <c r="AG284" s="3" t="str">
        <f t="shared" si="33"/>
        <v>Mike Tolbert</v>
      </c>
      <c r="AH284" s="4">
        <f t="shared" si="34"/>
        <v>1.7000000000000002</v>
      </c>
      <c r="AI284">
        <f t="shared" si="35"/>
        <v>1</v>
      </c>
    </row>
    <row r="285" spans="11:35" x14ac:dyDescent="0.25">
      <c r="K285" t="s">
        <v>760</v>
      </c>
      <c r="M285" t="s">
        <v>453</v>
      </c>
      <c r="N285">
        <v>0</v>
      </c>
      <c r="O285">
        <v>0</v>
      </c>
      <c r="P285">
        <v>0</v>
      </c>
      <c r="R285">
        <v>0</v>
      </c>
      <c r="S285">
        <v>0</v>
      </c>
      <c r="T285">
        <v>0</v>
      </c>
      <c r="V285">
        <v>3</v>
      </c>
      <c r="W285">
        <v>16</v>
      </c>
      <c r="X285">
        <v>0</v>
      </c>
      <c r="Y285">
        <v>5</v>
      </c>
      <c r="AA285">
        <v>0</v>
      </c>
      <c r="AB285">
        <v>0</v>
      </c>
      <c r="AC285">
        <v>0</v>
      </c>
      <c r="AE285">
        <v>1</v>
      </c>
      <c r="AG285" s="3" t="str">
        <f t="shared" si="33"/>
        <v>Danny Amendola</v>
      </c>
      <c r="AH285" s="4">
        <f t="shared" si="34"/>
        <v>1.6</v>
      </c>
      <c r="AI285">
        <f t="shared" si="35"/>
        <v>1</v>
      </c>
    </row>
    <row r="286" spans="11:35" x14ac:dyDescent="0.25">
      <c r="K286" t="s">
        <v>761</v>
      </c>
      <c r="M286" t="s">
        <v>453</v>
      </c>
      <c r="N286">
        <v>0</v>
      </c>
      <c r="O286">
        <v>0</v>
      </c>
      <c r="P286">
        <v>0</v>
      </c>
      <c r="R286">
        <v>0</v>
      </c>
      <c r="S286">
        <v>0</v>
      </c>
      <c r="T286">
        <v>0</v>
      </c>
      <c r="V286">
        <v>4</v>
      </c>
      <c r="W286">
        <v>19</v>
      </c>
      <c r="X286">
        <v>0</v>
      </c>
      <c r="Y286">
        <v>6</v>
      </c>
      <c r="AA286">
        <v>0</v>
      </c>
      <c r="AB286">
        <v>0</v>
      </c>
      <c r="AC286">
        <v>0</v>
      </c>
      <c r="AE286">
        <v>1</v>
      </c>
      <c r="AG286" s="3" t="str">
        <f t="shared" si="33"/>
        <v>Brandon Tate</v>
      </c>
      <c r="AH286" s="4">
        <f t="shared" si="34"/>
        <v>1.9</v>
      </c>
      <c r="AI286">
        <f t="shared" si="35"/>
        <v>1</v>
      </c>
    </row>
    <row r="287" spans="11:35" x14ac:dyDescent="0.25">
      <c r="K287" t="s">
        <v>762</v>
      </c>
      <c r="M287" t="s">
        <v>453</v>
      </c>
      <c r="N287">
        <v>0</v>
      </c>
      <c r="O287">
        <v>0</v>
      </c>
      <c r="P287">
        <v>0</v>
      </c>
      <c r="R287">
        <v>0</v>
      </c>
      <c r="S287">
        <v>0</v>
      </c>
      <c r="T287">
        <v>0</v>
      </c>
      <c r="V287">
        <v>2</v>
      </c>
      <c r="W287">
        <v>16</v>
      </c>
      <c r="X287">
        <v>0</v>
      </c>
      <c r="Y287">
        <v>5</v>
      </c>
      <c r="AA287">
        <v>0</v>
      </c>
      <c r="AB287">
        <v>0</v>
      </c>
      <c r="AC287">
        <v>0</v>
      </c>
      <c r="AE287">
        <v>1</v>
      </c>
      <c r="AG287" s="3" t="str">
        <f t="shared" si="33"/>
        <v>Jermaine Gresham</v>
      </c>
      <c r="AH287" s="4">
        <f t="shared" si="34"/>
        <v>1.6</v>
      </c>
      <c r="AI287">
        <f t="shared" si="35"/>
        <v>1</v>
      </c>
    </row>
    <row r="288" spans="11:35" x14ac:dyDescent="0.25">
      <c r="K288" t="s">
        <v>763</v>
      </c>
      <c r="M288" t="s">
        <v>453</v>
      </c>
      <c r="N288">
        <v>0</v>
      </c>
      <c r="O288">
        <v>0</v>
      </c>
      <c r="P288">
        <v>0</v>
      </c>
      <c r="R288">
        <v>0</v>
      </c>
      <c r="S288">
        <v>0</v>
      </c>
      <c r="T288">
        <v>0</v>
      </c>
      <c r="V288">
        <v>1</v>
      </c>
      <c r="W288">
        <v>17</v>
      </c>
      <c r="X288">
        <v>0</v>
      </c>
      <c r="Y288">
        <v>1</v>
      </c>
      <c r="AA288">
        <v>0</v>
      </c>
      <c r="AB288">
        <v>0</v>
      </c>
      <c r="AC288">
        <v>0</v>
      </c>
      <c r="AE288">
        <v>1</v>
      </c>
      <c r="AG288" s="3" t="str">
        <f t="shared" si="33"/>
        <v>David Alan Nelson</v>
      </c>
      <c r="AH288" s="4">
        <f t="shared" si="34"/>
        <v>1.7</v>
      </c>
      <c r="AI288">
        <f t="shared" si="35"/>
        <v>1</v>
      </c>
    </row>
    <row r="289" spans="11:35" x14ac:dyDescent="0.25">
      <c r="K289" t="s">
        <v>764</v>
      </c>
      <c r="M289" t="s">
        <v>453</v>
      </c>
      <c r="N289">
        <v>0</v>
      </c>
      <c r="O289">
        <v>0</v>
      </c>
      <c r="P289">
        <v>0</v>
      </c>
      <c r="R289">
        <v>0</v>
      </c>
      <c r="S289">
        <v>0</v>
      </c>
      <c r="T289">
        <v>0</v>
      </c>
      <c r="V289">
        <v>2</v>
      </c>
      <c r="W289">
        <v>12</v>
      </c>
      <c r="X289">
        <v>0</v>
      </c>
      <c r="Y289">
        <v>3</v>
      </c>
      <c r="AA289">
        <v>0</v>
      </c>
      <c r="AB289">
        <v>0</v>
      </c>
      <c r="AC289">
        <v>0</v>
      </c>
      <c r="AE289">
        <v>1</v>
      </c>
      <c r="AG289" s="3" t="str">
        <f t="shared" si="33"/>
        <v>Lance Kendricks</v>
      </c>
      <c r="AH289" s="4">
        <f t="shared" si="34"/>
        <v>1.2</v>
      </c>
      <c r="AI289">
        <f t="shared" si="35"/>
        <v>1</v>
      </c>
    </row>
    <row r="290" spans="11:35" x14ac:dyDescent="0.25">
      <c r="K290" t="s">
        <v>765</v>
      </c>
      <c r="M290" t="s">
        <v>453</v>
      </c>
      <c r="N290">
        <v>0</v>
      </c>
      <c r="O290">
        <v>0</v>
      </c>
      <c r="P290">
        <v>0</v>
      </c>
      <c r="R290">
        <v>0</v>
      </c>
      <c r="S290">
        <v>0</v>
      </c>
      <c r="T290">
        <v>0</v>
      </c>
      <c r="V290">
        <v>1</v>
      </c>
      <c r="W290">
        <v>16</v>
      </c>
      <c r="X290">
        <v>0</v>
      </c>
      <c r="Y290">
        <v>3</v>
      </c>
      <c r="AA290">
        <v>0</v>
      </c>
      <c r="AB290">
        <v>0</v>
      </c>
      <c r="AC290">
        <v>0</v>
      </c>
      <c r="AE290">
        <v>1</v>
      </c>
      <c r="AG290" s="3" t="str">
        <f t="shared" si="33"/>
        <v>Rob Housler</v>
      </c>
      <c r="AH290" s="4">
        <f t="shared" si="34"/>
        <v>1.6</v>
      </c>
      <c r="AI290">
        <f t="shared" si="35"/>
        <v>1</v>
      </c>
    </row>
    <row r="291" spans="11:35" x14ac:dyDescent="0.25">
      <c r="K291" t="s">
        <v>766</v>
      </c>
      <c r="M291" t="s">
        <v>453</v>
      </c>
      <c r="N291">
        <v>0</v>
      </c>
      <c r="O291">
        <v>0</v>
      </c>
      <c r="P291">
        <v>0</v>
      </c>
      <c r="R291">
        <v>0</v>
      </c>
      <c r="S291">
        <v>0</v>
      </c>
      <c r="T291">
        <v>0</v>
      </c>
      <c r="V291">
        <v>1</v>
      </c>
      <c r="W291">
        <v>12</v>
      </c>
      <c r="X291">
        <v>0</v>
      </c>
      <c r="Y291">
        <v>2</v>
      </c>
      <c r="AA291">
        <v>0</v>
      </c>
      <c r="AB291">
        <v>0</v>
      </c>
      <c r="AC291">
        <v>0</v>
      </c>
      <c r="AE291">
        <v>1</v>
      </c>
      <c r="AG291" s="3" t="str">
        <f t="shared" si="33"/>
        <v>Greg Salas</v>
      </c>
      <c r="AH291" s="4">
        <f t="shared" si="34"/>
        <v>1.2</v>
      </c>
      <c r="AI291">
        <f t="shared" si="35"/>
        <v>1</v>
      </c>
    </row>
    <row r="292" spans="11:35" x14ac:dyDescent="0.25">
      <c r="K292" t="s">
        <v>767</v>
      </c>
      <c r="M292" t="s">
        <v>453</v>
      </c>
      <c r="N292">
        <v>0</v>
      </c>
      <c r="O292">
        <v>0</v>
      </c>
      <c r="P292">
        <v>0</v>
      </c>
      <c r="R292">
        <v>0</v>
      </c>
      <c r="S292">
        <v>0</v>
      </c>
      <c r="T292">
        <v>0</v>
      </c>
      <c r="V292">
        <v>3</v>
      </c>
      <c r="W292">
        <v>14</v>
      </c>
      <c r="X292">
        <v>0</v>
      </c>
      <c r="Y292">
        <v>5</v>
      </c>
      <c r="AA292">
        <v>0</v>
      </c>
      <c r="AB292">
        <v>0</v>
      </c>
      <c r="AC292">
        <v>0</v>
      </c>
      <c r="AE292">
        <v>1</v>
      </c>
      <c r="AG292" s="3" t="str">
        <f t="shared" si="33"/>
        <v>Doug Baldwin</v>
      </c>
      <c r="AH292" s="4">
        <f t="shared" si="34"/>
        <v>1.4</v>
      </c>
      <c r="AI292">
        <f t="shared" si="35"/>
        <v>1</v>
      </c>
    </row>
    <row r="293" spans="11:35" x14ac:dyDescent="0.25">
      <c r="K293" t="s">
        <v>768</v>
      </c>
      <c r="M293" t="s">
        <v>453</v>
      </c>
      <c r="N293">
        <v>0</v>
      </c>
      <c r="O293">
        <v>0</v>
      </c>
      <c r="P293">
        <v>0</v>
      </c>
      <c r="R293">
        <v>2</v>
      </c>
      <c r="S293">
        <v>10</v>
      </c>
      <c r="T293">
        <v>0</v>
      </c>
      <c r="V293">
        <v>1</v>
      </c>
      <c r="W293">
        <v>5</v>
      </c>
      <c r="X293">
        <v>0</v>
      </c>
      <c r="Y293">
        <v>1</v>
      </c>
      <c r="AA293">
        <v>0</v>
      </c>
      <c r="AB293">
        <v>0</v>
      </c>
      <c r="AC293">
        <v>0</v>
      </c>
      <c r="AE293">
        <v>1</v>
      </c>
      <c r="AG293" s="3" t="str">
        <f t="shared" si="33"/>
        <v>Matt Asiata</v>
      </c>
      <c r="AH293" s="4">
        <f t="shared" si="34"/>
        <v>1.5</v>
      </c>
      <c r="AI293">
        <f t="shared" si="35"/>
        <v>1</v>
      </c>
    </row>
    <row r="294" spans="11:35" x14ac:dyDescent="0.25">
      <c r="K294" t="s">
        <v>769</v>
      </c>
      <c r="M294" t="s">
        <v>453</v>
      </c>
      <c r="N294">
        <v>0</v>
      </c>
      <c r="O294">
        <v>0</v>
      </c>
      <c r="P294">
        <v>0</v>
      </c>
      <c r="R294">
        <v>0</v>
      </c>
      <c r="S294">
        <v>0</v>
      </c>
      <c r="T294">
        <v>0</v>
      </c>
      <c r="V294">
        <v>1</v>
      </c>
      <c r="W294">
        <v>12</v>
      </c>
      <c r="X294">
        <v>0</v>
      </c>
      <c r="Y294">
        <v>1</v>
      </c>
      <c r="AA294">
        <v>0</v>
      </c>
      <c r="AB294">
        <v>0</v>
      </c>
      <c r="AC294">
        <v>0</v>
      </c>
      <c r="AE294">
        <v>1</v>
      </c>
      <c r="AG294" s="3" t="str">
        <f t="shared" si="33"/>
        <v>Jeff Maehl</v>
      </c>
      <c r="AH294" s="4">
        <f t="shared" si="34"/>
        <v>1.2</v>
      </c>
      <c r="AI294">
        <f t="shared" si="35"/>
        <v>1</v>
      </c>
    </row>
    <row r="295" spans="11:35" x14ac:dyDescent="0.25">
      <c r="K295" t="s">
        <v>770</v>
      </c>
      <c r="M295" t="s">
        <v>453</v>
      </c>
      <c r="N295">
        <v>0</v>
      </c>
      <c r="O295">
        <v>0</v>
      </c>
      <c r="P295">
        <v>0</v>
      </c>
      <c r="R295">
        <v>0</v>
      </c>
      <c r="S295">
        <v>0</v>
      </c>
      <c r="T295">
        <v>0</v>
      </c>
      <c r="V295">
        <v>3</v>
      </c>
      <c r="W295">
        <v>15</v>
      </c>
      <c r="X295">
        <v>0</v>
      </c>
      <c r="Y295">
        <v>3</v>
      </c>
      <c r="AA295">
        <v>0</v>
      </c>
      <c r="AB295">
        <v>0</v>
      </c>
      <c r="AC295">
        <v>0</v>
      </c>
      <c r="AE295">
        <v>1</v>
      </c>
      <c r="AG295" s="3" t="str">
        <f t="shared" si="33"/>
        <v>Tim Wright</v>
      </c>
      <c r="AH295" s="4">
        <f t="shared" si="34"/>
        <v>1.5</v>
      </c>
      <c r="AI295">
        <f t="shared" si="35"/>
        <v>1</v>
      </c>
    </row>
    <row r="296" spans="11:35" x14ac:dyDescent="0.25">
      <c r="K296" t="s">
        <v>771</v>
      </c>
      <c r="M296" t="s">
        <v>453</v>
      </c>
      <c r="N296">
        <v>0</v>
      </c>
      <c r="O296">
        <v>0</v>
      </c>
      <c r="P296">
        <v>0</v>
      </c>
      <c r="R296">
        <v>4</v>
      </c>
      <c r="S296">
        <v>19</v>
      </c>
      <c r="T296">
        <v>0</v>
      </c>
      <c r="V296">
        <v>0</v>
      </c>
      <c r="W296">
        <v>0</v>
      </c>
      <c r="X296">
        <v>0</v>
      </c>
      <c r="Y296">
        <v>0</v>
      </c>
      <c r="AA296">
        <v>0</v>
      </c>
      <c r="AB296">
        <v>0</v>
      </c>
      <c r="AC296">
        <v>0</v>
      </c>
      <c r="AE296">
        <v>1</v>
      </c>
      <c r="AG296" s="3" t="str">
        <f t="shared" si="33"/>
        <v>Jeremy Hill</v>
      </c>
      <c r="AH296" s="4">
        <f t="shared" si="34"/>
        <v>1.9</v>
      </c>
      <c r="AI296">
        <f t="shared" si="35"/>
        <v>1</v>
      </c>
    </row>
    <row r="297" spans="11:35" x14ac:dyDescent="0.25">
      <c r="K297" t="s">
        <v>772</v>
      </c>
      <c r="M297" t="s">
        <v>453</v>
      </c>
      <c r="N297">
        <v>0</v>
      </c>
      <c r="O297">
        <v>0</v>
      </c>
      <c r="P297">
        <v>0</v>
      </c>
      <c r="R297">
        <v>0</v>
      </c>
      <c r="S297">
        <v>0</v>
      </c>
      <c r="T297">
        <v>0</v>
      </c>
      <c r="V297">
        <v>2</v>
      </c>
      <c r="W297">
        <v>18</v>
      </c>
      <c r="X297">
        <v>0</v>
      </c>
      <c r="Y297">
        <v>3</v>
      </c>
      <c r="AA297">
        <v>0</v>
      </c>
      <c r="AB297">
        <v>0</v>
      </c>
      <c r="AC297">
        <v>0</v>
      </c>
      <c r="AE297">
        <v>1</v>
      </c>
      <c r="AG297" s="3" t="str">
        <f t="shared" si="33"/>
        <v>Devin Street</v>
      </c>
      <c r="AH297" s="4">
        <f t="shared" si="34"/>
        <v>1.8</v>
      </c>
      <c r="AI297">
        <f t="shared" si="35"/>
        <v>1</v>
      </c>
    </row>
    <row r="298" spans="11:35" x14ac:dyDescent="0.25">
      <c r="K298" t="s">
        <v>773</v>
      </c>
      <c r="M298" t="s">
        <v>453</v>
      </c>
      <c r="N298">
        <v>0</v>
      </c>
      <c r="O298">
        <v>0</v>
      </c>
      <c r="P298">
        <v>0</v>
      </c>
      <c r="R298">
        <v>0</v>
      </c>
      <c r="S298">
        <v>0</v>
      </c>
      <c r="T298">
        <v>0</v>
      </c>
      <c r="V298">
        <v>2</v>
      </c>
      <c r="W298">
        <v>13</v>
      </c>
      <c r="X298">
        <v>0</v>
      </c>
      <c r="Y298">
        <v>6</v>
      </c>
      <c r="AA298">
        <v>0</v>
      </c>
      <c r="AB298">
        <v>0</v>
      </c>
      <c r="AC298">
        <v>0</v>
      </c>
      <c r="AE298">
        <v>1</v>
      </c>
      <c r="AG298" s="3" t="str">
        <f t="shared" si="33"/>
        <v>Taylor Gabriel</v>
      </c>
      <c r="AH298" s="4">
        <f t="shared" si="34"/>
        <v>1.3</v>
      </c>
      <c r="AI298">
        <f t="shared" si="35"/>
        <v>1</v>
      </c>
    </row>
    <row r="299" spans="11:35" x14ac:dyDescent="0.25">
      <c r="K299" t="s">
        <v>774</v>
      </c>
      <c r="M299" t="s">
        <v>453</v>
      </c>
      <c r="N299">
        <v>0</v>
      </c>
      <c r="O299">
        <v>0</v>
      </c>
      <c r="P299">
        <v>0</v>
      </c>
      <c r="R299">
        <v>0</v>
      </c>
      <c r="S299">
        <v>0</v>
      </c>
      <c r="T299">
        <v>0</v>
      </c>
      <c r="V299">
        <v>1</v>
      </c>
      <c r="W299">
        <v>12</v>
      </c>
      <c r="X299">
        <v>0</v>
      </c>
      <c r="Y299">
        <v>1</v>
      </c>
      <c r="AA299">
        <v>0</v>
      </c>
      <c r="AB299">
        <v>0</v>
      </c>
      <c r="AC299">
        <v>0</v>
      </c>
      <c r="AE299">
        <v>1</v>
      </c>
      <c r="AG299" s="3" t="str">
        <f t="shared" si="33"/>
        <v>Brian Leonhardt</v>
      </c>
      <c r="AH299" s="4">
        <f t="shared" si="34"/>
        <v>1.2</v>
      </c>
      <c r="AI299">
        <f t="shared" si="35"/>
        <v>1</v>
      </c>
    </row>
    <row r="300" spans="11:35" x14ac:dyDescent="0.25">
      <c r="K300" t="s">
        <v>775</v>
      </c>
      <c r="M300" t="s">
        <v>453</v>
      </c>
      <c r="N300">
        <v>0</v>
      </c>
      <c r="O300">
        <v>0</v>
      </c>
      <c r="P300">
        <v>0</v>
      </c>
      <c r="R300">
        <v>0</v>
      </c>
      <c r="S300">
        <v>0</v>
      </c>
      <c r="T300">
        <v>0</v>
      </c>
      <c r="V300">
        <v>0</v>
      </c>
      <c r="W300">
        <v>0</v>
      </c>
      <c r="X300">
        <v>0</v>
      </c>
      <c r="Y300">
        <v>0</v>
      </c>
      <c r="AA300">
        <v>0</v>
      </c>
      <c r="AB300">
        <v>0</v>
      </c>
      <c r="AC300">
        <v>0</v>
      </c>
      <c r="AE300">
        <v>1</v>
      </c>
      <c r="AG300" s="3" t="str">
        <f t="shared" si="33"/>
        <v>Chiefs</v>
      </c>
      <c r="AH300" s="4">
        <f t="shared" si="34"/>
        <v>1</v>
      </c>
      <c r="AI300">
        <f t="shared" si="35"/>
        <v>1</v>
      </c>
    </row>
    <row r="301" spans="11:35" x14ac:dyDescent="0.25">
      <c r="K301" t="s">
        <v>776</v>
      </c>
      <c r="M301" t="s">
        <v>453</v>
      </c>
      <c r="N301">
        <v>0</v>
      </c>
      <c r="O301">
        <v>0</v>
      </c>
      <c r="P301">
        <v>0</v>
      </c>
      <c r="R301">
        <v>0</v>
      </c>
      <c r="S301">
        <v>0</v>
      </c>
      <c r="T301">
        <v>0</v>
      </c>
      <c r="V301">
        <v>0</v>
      </c>
      <c r="W301">
        <v>0</v>
      </c>
      <c r="X301">
        <v>0</v>
      </c>
      <c r="Y301">
        <v>0</v>
      </c>
      <c r="AA301">
        <v>0</v>
      </c>
      <c r="AB301">
        <v>0</v>
      </c>
      <c r="AC301">
        <v>0</v>
      </c>
      <c r="AE301">
        <v>1</v>
      </c>
      <c r="AG301" s="3" t="str">
        <f t="shared" si="33"/>
        <v>Buccaneers</v>
      </c>
      <c r="AH301" s="4">
        <f t="shared" si="34"/>
        <v>1</v>
      </c>
      <c r="AI301">
        <f t="shared" si="35"/>
        <v>1</v>
      </c>
    </row>
    <row r="302" spans="11:35" x14ac:dyDescent="0.25">
      <c r="K302" t="s">
        <v>777</v>
      </c>
      <c r="M302" t="s">
        <v>453</v>
      </c>
      <c r="N302">
        <v>0</v>
      </c>
      <c r="O302">
        <v>0</v>
      </c>
      <c r="P302">
        <v>0</v>
      </c>
      <c r="R302">
        <v>0</v>
      </c>
      <c r="S302">
        <v>0</v>
      </c>
      <c r="T302">
        <v>0</v>
      </c>
      <c r="V302">
        <v>0</v>
      </c>
      <c r="W302">
        <v>0</v>
      </c>
      <c r="X302">
        <v>0</v>
      </c>
      <c r="Y302">
        <v>0</v>
      </c>
      <c r="AA302">
        <v>0</v>
      </c>
      <c r="AB302">
        <v>0</v>
      </c>
      <c r="AC302">
        <v>0</v>
      </c>
      <c r="AE302">
        <v>1</v>
      </c>
      <c r="AG302" s="3" t="str">
        <f t="shared" si="33"/>
        <v>Ravens</v>
      </c>
      <c r="AH302" s="4">
        <f t="shared" si="34"/>
        <v>1</v>
      </c>
      <c r="AI302">
        <f t="shared" si="35"/>
        <v>1</v>
      </c>
    </row>
    <row r="303" spans="11:35" x14ac:dyDescent="0.25">
      <c r="K303" t="s">
        <v>778</v>
      </c>
      <c r="M303" t="s">
        <v>453</v>
      </c>
      <c r="N303">
        <v>0</v>
      </c>
      <c r="O303">
        <v>0</v>
      </c>
      <c r="P303">
        <v>0</v>
      </c>
      <c r="R303">
        <v>0</v>
      </c>
      <c r="S303">
        <v>0</v>
      </c>
      <c r="T303">
        <v>0</v>
      </c>
      <c r="V303">
        <v>0</v>
      </c>
      <c r="W303">
        <v>0</v>
      </c>
      <c r="X303">
        <v>0</v>
      </c>
      <c r="Y303">
        <v>0</v>
      </c>
      <c r="AA303">
        <v>0</v>
      </c>
      <c r="AB303">
        <v>0</v>
      </c>
      <c r="AC303">
        <v>0</v>
      </c>
      <c r="AE303">
        <v>0</v>
      </c>
      <c r="AG303" s="3" t="str">
        <f t="shared" si="33"/>
        <v>Tony Gonzalez</v>
      </c>
      <c r="AH303" s="4">
        <f t="shared" si="34"/>
        <v>0</v>
      </c>
      <c r="AI303">
        <f t="shared" si="35"/>
        <v>0</v>
      </c>
    </row>
    <row r="304" spans="11:35" x14ac:dyDescent="0.25">
      <c r="K304" t="s">
        <v>779</v>
      </c>
      <c r="M304" t="s">
        <v>453</v>
      </c>
      <c r="N304">
        <v>0</v>
      </c>
      <c r="O304">
        <v>0</v>
      </c>
      <c r="P304">
        <v>0</v>
      </c>
      <c r="R304">
        <v>0</v>
      </c>
      <c r="S304">
        <v>0</v>
      </c>
      <c r="T304">
        <v>0</v>
      </c>
      <c r="V304">
        <v>0</v>
      </c>
      <c r="W304">
        <v>0</v>
      </c>
      <c r="X304">
        <v>0</v>
      </c>
      <c r="Y304">
        <v>0</v>
      </c>
      <c r="AA304">
        <v>0</v>
      </c>
      <c r="AB304">
        <v>0</v>
      </c>
      <c r="AC304">
        <v>0</v>
      </c>
      <c r="AE304">
        <v>0</v>
      </c>
      <c r="AG304" s="3" t="str">
        <f t="shared" si="33"/>
        <v>Jon Kitna</v>
      </c>
      <c r="AH304" s="4">
        <f t="shared" si="34"/>
        <v>0</v>
      </c>
      <c r="AI304">
        <f t="shared" si="35"/>
        <v>0</v>
      </c>
    </row>
  </sheetData>
  <autoFilter ref="A4:H202"/>
  <hyperlinks>
    <hyperlink ref="L2" r:id="rId1"/>
  </hyperlinks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2:AI304"/>
  <sheetViews>
    <sheetView topLeftCell="A213" workbookViewId="0">
      <selection activeCell="F205" sqref="F205"/>
    </sheetView>
  </sheetViews>
  <sheetFormatPr defaultRowHeight="15" x14ac:dyDescent="0.25"/>
  <cols>
    <col min="2" max="2" width="25.5703125" bestFit="1" customWidth="1"/>
    <col min="3" max="3" width="9.42578125" bestFit="1" customWidth="1"/>
    <col min="4" max="4" width="11" bestFit="1" customWidth="1"/>
    <col min="5" max="5" width="9.140625" customWidth="1"/>
    <col min="6" max="6" width="7.5703125" customWidth="1"/>
    <col min="7" max="7" width="18.42578125" customWidth="1"/>
    <col min="8" max="8" width="19" bestFit="1" customWidth="1"/>
    <col min="11" max="11" width="51.85546875" bestFit="1" customWidth="1"/>
    <col min="15" max="32" width="0" hidden="1" customWidth="1"/>
    <col min="33" max="33" width="22.28515625" bestFit="1" customWidth="1"/>
  </cols>
  <sheetData>
    <row r="2" spans="1:35" x14ac:dyDescent="0.25">
      <c r="A2" s="1" t="s">
        <v>430</v>
      </c>
      <c r="H2" s="3" t="e">
        <f>VLOOKUP(G2,$AG$5:$AH$304,2,0)</f>
        <v>#N/A</v>
      </c>
      <c r="K2" s="1" t="s">
        <v>782</v>
      </c>
      <c r="L2" s="9" t="s">
        <v>783</v>
      </c>
      <c r="AG2" s="1"/>
    </row>
    <row r="3" spans="1:35" x14ac:dyDescent="0.25">
      <c r="H3" s="1"/>
      <c r="I3" s="1"/>
      <c r="J3" s="1"/>
      <c r="K3" s="1" t="s">
        <v>431</v>
      </c>
      <c r="L3" s="1"/>
      <c r="N3" s="1" t="s">
        <v>432</v>
      </c>
      <c r="P3" s="1"/>
      <c r="R3" s="1" t="s">
        <v>433</v>
      </c>
      <c r="T3" s="1"/>
      <c r="V3" s="1" t="s">
        <v>434</v>
      </c>
      <c r="AA3" s="1" t="s">
        <v>435</v>
      </c>
      <c r="AE3" s="1" t="s">
        <v>436</v>
      </c>
      <c r="AF3" s="1"/>
      <c r="AG3" s="1"/>
    </row>
    <row r="4" spans="1:35" ht="30" x14ac:dyDescent="0.25">
      <c r="A4" s="5" t="s">
        <v>0</v>
      </c>
      <c r="B4" s="5" t="s">
        <v>1</v>
      </c>
      <c r="C4" s="5" t="s">
        <v>2</v>
      </c>
      <c r="D4" s="5" t="s">
        <v>3</v>
      </c>
      <c r="E4" s="10" t="s">
        <v>785</v>
      </c>
      <c r="F4" s="10" t="s">
        <v>786</v>
      </c>
      <c r="G4" s="10" t="s">
        <v>780</v>
      </c>
      <c r="H4" s="5" t="s">
        <v>784</v>
      </c>
      <c r="I4" s="8" t="s">
        <v>792</v>
      </c>
      <c r="K4" s="1" t="s">
        <v>437</v>
      </c>
      <c r="L4" s="1"/>
      <c r="M4" s="1" t="s">
        <v>438</v>
      </c>
      <c r="N4" s="1" t="s">
        <v>439</v>
      </c>
      <c r="O4" s="1" t="s">
        <v>440</v>
      </c>
      <c r="P4" s="1" t="s">
        <v>441</v>
      </c>
      <c r="Q4" s="1"/>
      <c r="R4" s="1" t="s">
        <v>442</v>
      </c>
      <c r="S4" s="1" t="s">
        <v>439</v>
      </c>
      <c r="T4" s="1" t="s">
        <v>440</v>
      </c>
      <c r="U4" s="1"/>
      <c r="V4" s="1" t="s">
        <v>443</v>
      </c>
      <c r="W4" s="1" t="s">
        <v>439</v>
      </c>
      <c r="X4" s="1" t="s">
        <v>440</v>
      </c>
      <c r="Y4" s="1" t="s">
        <v>444</v>
      </c>
      <c r="Z4" s="1"/>
      <c r="AA4" s="1" t="s">
        <v>445</v>
      </c>
      <c r="AB4" s="1" t="s">
        <v>446</v>
      </c>
      <c r="AC4" s="1" t="s">
        <v>440</v>
      </c>
      <c r="AD4" s="1"/>
      <c r="AE4" s="1" t="s">
        <v>447</v>
      </c>
      <c r="AF4" s="1"/>
      <c r="AG4" s="1" t="s">
        <v>780</v>
      </c>
      <c r="AH4" s="1" t="s">
        <v>781</v>
      </c>
      <c r="AI4" s="1" t="s">
        <v>787</v>
      </c>
    </row>
    <row r="5" spans="1:35" hidden="1" x14ac:dyDescent="0.25">
      <c r="A5">
        <v>149</v>
      </c>
      <c r="B5" t="s">
        <v>330</v>
      </c>
      <c r="C5" t="s">
        <v>331</v>
      </c>
      <c r="D5" t="s">
        <v>52</v>
      </c>
      <c r="E5" s="3" t="str">
        <f>IF(LEFT(C5,1)="K","K",IF(LEFT(C5,1)="D","DST",LEFT(C5,2)))</f>
        <v>DST</v>
      </c>
      <c r="F5" s="3">
        <f>INT(RIGHT(C5,LEN(C5)-FIND(E5,C5)*LEN(E5)))</f>
        <v>1</v>
      </c>
      <c r="G5" s="3" t="str">
        <f>IF(ISERROR(FIND(",",B5)),RIGHT(B5,LEN(B5)-FIND(" ",B5)),LEFT(B5,FIND(",",B5)-1))</f>
        <v>Panthers</v>
      </c>
      <c r="H5" s="3">
        <f>VLOOKUP(G5,$AG$5:$AH$304,2,0)</f>
        <v>12</v>
      </c>
      <c r="I5">
        <f>RANK(H5,$H$5:$H$34)</f>
        <v>6</v>
      </c>
      <c r="K5" t="s">
        <v>448</v>
      </c>
      <c r="M5" t="s">
        <v>449</v>
      </c>
      <c r="N5">
        <v>448</v>
      </c>
      <c r="O5">
        <v>3</v>
      </c>
      <c r="P5">
        <v>0</v>
      </c>
      <c r="R5">
        <v>3</v>
      </c>
      <c r="S5">
        <v>15</v>
      </c>
      <c r="T5">
        <v>0</v>
      </c>
      <c r="V5">
        <v>0</v>
      </c>
      <c r="W5">
        <v>0</v>
      </c>
      <c r="X5">
        <v>0</v>
      </c>
      <c r="Y5">
        <v>0</v>
      </c>
      <c r="AA5">
        <v>0</v>
      </c>
      <c r="AB5">
        <v>0</v>
      </c>
      <c r="AC5">
        <v>0</v>
      </c>
      <c r="AE5">
        <v>30</v>
      </c>
      <c r="AG5" s="3" t="str">
        <f t="shared" ref="AG5:AG68" si="0">IF(ISERROR(FIND(",",K5)),LEFT(K5,FIND(" ",K5)-1),LEFT(K5,FIND(",",K5)-1))</f>
        <v>Matt Ryan</v>
      </c>
      <c r="AH5" s="4">
        <f t="shared" ref="AH5:AH68" si="1">IF(ISERROR(FIND(",",K5)),AE5,(N5*0.04+4*O5-2*P5+S5/10+6*T5+W5/10+X5*6+AA5*2-AB5*2+AC5*6))</f>
        <v>31.42</v>
      </c>
      <c r="AI5">
        <f>AE5</f>
        <v>30</v>
      </c>
    </row>
    <row r="6" spans="1:35" hidden="1" x14ac:dyDescent="0.25">
      <c r="A6">
        <v>150</v>
      </c>
      <c r="B6" t="s">
        <v>332</v>
      </c>
      <c r="C6" t="s">
        <v>333</v>
      </c>
      <c r="D6" t="s">
        <v>29</v>
      </c>
      <c r="E6" s="3" t="str">
        <f>IF(LEFT(C6,1)="K","K",IF(LEFT(C6,1)="D","DST",LEFT(C6,2)))</f>
        <v>DST</v>
      </c>
      <c r="F6" s="3">
        <f>INT(RIGHT(C6,LEN(C6)-FIND(E6,C6)*LEN(E6)))</f>
        <v>2</v>
      </c>
      <c r="G6" s="3" t="str">
        <f>IF(ISERROR(FIND(",",B6)),RIGHT(B6,LEN(B6)-FIND(" ",B6)),LEFT(B6,FIND(",",B6)-1))</f>
        <v>Lions</v>
      </c>
      <c r="H6" s="3">
        <f>VLOOKUP(G6,$AG$5:$AH$304,2,0)</f>
        <v>10</v>
      </c>
      <c r="I6">
        <f t="shared" ref="I6:I34" si="2">RANK(H6,$H$5:$H$34)</f>
        <v>7</v>
      </c>
      <c r="K6" t="s">
        <v>450</v>
      </c>
      <c r="M6" t="s">
        <v>451</v>
      </c>
      <c r="N6">
        <v>346</v>
      </c>
      <c r="O6">
        <v>2</v>
      </c>
      <c r="P6">
        <v>0</v>
      </c>
      <c r="R6">
        <v>4</v>
      </c>
      <c r="S6">
        <v>2</v>
      </c>
      <c r="T6">
        <v>1</v>
      </c>
      <c r="V6">
        <v>0</v>
      </c>
      <c r="W6">
        <v>0</v>
      </c>
      <c r="X6">
        <v>0</v>
      </c>
      <c r="Y6">
        <v>0</v>
      </c>
      <c r="AA6">
        <v>1</v>
      </c>
      <c r="AB6">
        <v>0</v>
      </c>
      <c r="AC6">
        <v>0</v>
      </c>
      <c r="AE6">
        <v>29</v>
      </c>
      <c r="AG6" s="3" t="str">
        <f t="shared" si="0"/>
        <v>Matthew Stafford</v>
      </c>
      <c r="AH6" s="4">
        <f t="shared" si="1"/>
        <v>30.04</v>
      </c>
      <c r="AI6">
        <f t="shared" ref="AI6:AI69" si="3">AE6</f>
        <v>29</v>
      </c>
    </row>
    <row r="7" spans="1:35" hidden="1" x14ac:dyDescent="0.25">
      <c r="A7">
        <v>151</v>
      </c>
      <c r="B7" t="s">
        <v>334</v>
      </c>
      <c r="C7" t="s">
        <v>335</v>
      </c>
      <c r="D7" t="s">
        <v>69</v>
      </c>
      <c r="E7" s="3" t="str">
        <f>IF(LEFT(C7,1)="K","K",IF(LEFT(C7,1)="D","DST",LEFT(C7,2)))</f>
        <v>DST</v>
      </c>
      <c r="F7" s="3">
        <f>INT(RIGHT(C7,LEN(C7)-FIND(E7,C7)*LEN(E7)))</f>
        <v>3</v>
      </c>
      <c r="G7" s="3" t="s">
        <v>788</v>
      </c>
      <c r="H7" s="3">
        <f>VLOOKUP(G7,$AG$5:$AH$304,2,0)</f>
        <v>6</v>
      </c>
      <c r="I7">
        <f t="shared" si="2"/>
        <v>10</v>
      </c>
      <c r="K7" t="s">
        <v>452</v>
      </c>
      <c r="M7" t="s">
        <v>453</v>
      </c>
      <c r="N7">
        <v>0</v>
      </c>
      <c r="O7">
        <v>0</v>
      </c>
      <c r="P7">
        <v>0</v>
      </c>
      <c r="R7">
        <v>0</v>
      </c>
      <c r="S7">
        <v>0</v>
      </c>
      <c r="T7">
        <v>0</v>
      </c>
      <c r="V7">
        <v>7</v>
      </c>
      <c r="W7">
        <v>164</v>
      </c>
      <c r="X7">
        <v>2</v>
      </c>
      <c r="Y7">
        <v>11</v>
      </c>
      <c r="AA7">
        <v>0</v>
      </c>
      <c r="AB7">
        <v>0</v>
      </c>
      <c r="AC7">
        <v>0</v>
      </c>
      <c r="AE7">
        <v>28</v>
      </c>
      <c r="AG7" s="3" t="str">
        <f t="shared" si="0"/>
        <v>Calvin Johnson</v>
      </c>
      <c r="AH7" s="4">
        <f t="shared" si="1"/>
        <v>28.4</v>
      </c>
      <c r="AI7">
        <f t="shared" si="3"/>
        <v>28</v>
      </c>
    </row>
    <row r="8" spans="1:35" hidden="1" x14ac:dyDescent="0.25">
      <c r="A8">
        <v>152</v>
      </c>
      <c r="B8" t="s">
        <v>336</v>
      </c>
      <c r="C8" t="s">
        <v>337</v>
      </c>
      <c r="D8" t="s">
        <v>87</v>
      </c>
      <c r="E8" s="3" t="str">
        <f>IF(LEFT(C8,1)="K","K",IF(LEFT(C8,1)="D","DST",LEFT(C8,2)))</f>
        <v>DST</v>
      </c>
      <c r="F8" s="3">
        <f>INT(RIGHT(C8,LEN(C8)-FIND(E8,C8)*LEN(E8)))</f>
        <v>4</v>
      </c>
      <c r="G8" s="3" t="str">
        <f>IF(ISERROR(FIND(",",B8)),RIGHT(B8,LEN(B8)-FIND(" ",B8)),LEFT(B8,FIND(",",B8)-1))</f>
        <v>Bengals</v>
      </c>
      <c r="H8" s="3">
        <f>VLOOKUP(G8,$AG$5:$AH$304,2,0)</f>
        <v>5</v>
      </c>
      <c r="I8">
        <f t="shared" si="2"/>
        <v>11</v>
      </c>
      <c r="K8" t="s">
        <v>454</v>
      </c>
      <c r="M8" t="s">
        <v>453</v>
      </c>
      <c r="N8">
        <v>0</v>
      </c>
      <c r="O8">
        <v>0</v>
      </c>
      <c r="P8">
        <v>0</v>
      </c>
      <c r="R8">
        <v>0</v>
      </c>
      <c r="S8">
        <v>0</v>
      </c>
      <c r="T8">
        <v>0</v>
      </c>
      <c r="V8">
        <v>7</v>
      </c>
      <c r="W8">
        <v>104</v>
      </c>
      <c r="X8">
        <v>3</v>
      </c>
      <c r="Y8">
        <v>8</v>
      </c>
      <c r="AA8">
        <v>0</v>
      </c>
      <c r="AB8">
        <v>0</v>
      </c>
      <c r="AC8">
        <v>0</v>
      </c>
      <c r="AE8">
        <v>28</v>
      </c>
      <c r="AG8" s="3" t="str">
        <f t="shared" si="0"/>
        <v>Julius Thomas</v>
      </c>
      <c r="AH8" s="4">
        <f t="shared" si="1"/>
        <v>28.4</v>
      </c>
      <c r="AI8">
        <f t="shared" si="3"/>
        <v>28</v>
      </c>
    </row>
    <row r="9" spans="1:35" hidden="1" x14ac:dyDescent="0.25">
      <c r="A9">
        <v>153</v>
      </c>
      <c r="B9" t="s">
        <v>338</v>
      </c>
      <c r="C9" t="s">
        <v>339</v>
      </c>
      <c r="D9" t="s">
        <v>43</v>
      </c>
      <c r="E9" s="3" t="str">
        <f>IF(LEFT(C9,1)="K","K",IF(LEFT(C9,1)="D","DST",LEFT(C9,2)))</f>
        <v>DST</v>
      </c>
      <c r="F9" s="3">
        <f>INT(RIGHT(C9,LEN(C9)-FIND(E9,C9)*LEN(E9)))</f>
        <v>5</v>
      </c>
      <c r="G9" s="3" t="s">
        <v>123</v>
      </c>
      <c r="H9" s="3">
        <f>VLOOKUP(G9,$AG$5:$AH$304,2,0)</f>
        <v>5</v>
      </c>
      <c r="I9">
        <f t="shared" si="2"/>
        <v>11</v>
      </c>
      <c r="K9" t="s">
        <v>455</v>
      </c>
      <c r="M9" t="s">
        <v>456</v>
      </c>
      <c r="N9">
        <v>370</v>
      </c>
      <c r="O9">
        <v>2</v>
      </c>
      <c r="P9">
        <v>2</v>
      </c>
      <c r="R9">
        <v>5</v>
      </c>
      <c r="S9">
        <v>19</v>
      </c>
      <c r="T9">
        <v>1</v>
      </c>
      <c r="V9">
        <v>0</v>
      </c>
      <c r="W9">
        <v>0</v>
      </c>
      <c r="X9">
        <v>0</v>
      </c>
      <c r="Y9">
        <v>0</v>
      </c>
      <c r="AA9">
        <v>0</v>
      </c>
      <c r="AB9">
        <v>0</v>
      </c>
      <c r="AC9">
        <v>0</v>
      </c>
      <c r="AE9">
        <v>25</v>
      </c>
      <c r="AG9" s="3" t="str">
        <f t="shared" si="0"/>
        <v>Andrew Luck</v>
      </c>
      <c r="AH9" s="4">
        <f t="shared" si="1"/>
        <v>26.7</v>
      </c>
      <c r="AI9">
        <f t="shared" si="3"/>
        <v>25</v>
      </c>
    </row>
    <row r="10" spans="1:35" hidden="1" x14ac:dyDescent="0.25">
      <c r="A10">
        <v>154</v>
      </c>
      <c r="B10" t="s">
        <v>340</v>
      </c>
      <c r="C10" t="s">
        <v>341</v>
      </c>
      <c r="D10" t="s">
        <v>26</v>
      </c>
      <c r="E10" s="3" t="str">
        <f>IF(LEFT(C10,1)="K","K",IF(LEFT(C10,1)="D","DST",LEFT(C10,2)))</f>
        <v>DST</v>
      </c>
      <c r="F10" s="3">
        <f>INT(RIGHT(C10,LEN(C10)-FIND(E10,C10)*LEN(E10)))</f>
        <v>6</v>
      </c>
      <c r="G10" s="3" t="str">
        <f>IF(ISERROR(FIND(",",B10)),RIGHT(B10,LEN(B10)-FIND(" ",B10)),LEFT(B10,FIND(",",B10)-1))</f>
        <v>Bears</v>
      </c>
      <c r="H10" s="3">
        <f>VLOOKUP(G10,$AG$5:$AH$304,2,0)</f>
        <v>2</v>
      </c>
      <c r="I10">
        <f t="shared" si="2"/>
        <v>19</v>
      </c>
      <c r="K10" t="s">
        <v>457</v>
      </c>
      <c r="M10" t="s">
        <v>453</v>
      </c>
      <c r="N10">
        <v>0</v>
      </c>
      <c r="O10">
        <v>0</v>
      </c>
      <c r="P10">
        <v>0</v>
      </c>
      <c r="R10">
        <v>20</v>
      </c>
      <c r="S10">
        <v>110</v>
      </c>
      <c r="T10">
        <v>2</v>
      </c>
      <c r="V10">
        <v>1</v>
      </c>
      <c r="W10">
        <v>14</v>
      </c>
      <c r="X10">
        <v>0</v>
      </c>
      <c r="Y10">
        <v>1</v>
      </c>
      <c r="AA10">
        <v>0</v>
      </c>
      <c r="AB10">
        <v>0</v>
      </c>
      <c r="AC10">
        <v>0</v>
      </c>
      <c r="AE10">
        <v>24</v>
      </c>
      <c r="AG10" s="3" t="str">
        <f t="shared" si="0"/>
        <v>Marshawn Lynch</v>
      </c>
      <c r="AH10" s="4">
        <f t="shared" si="1"/>
        <v>24.4</v>
      </c>
      <c r="AI10">
        <f t="shared" si="3"/>
        <v>24</v>
      </c>
    </row>
    <row r="11" spans="1:35" hidden="1" x14ac:dyDescent="0.25">
      <c r="A11">
        <v>155</v>
      </c>
      <c r="B11" t="s">
        <v>342</v>
      </c>
      <c r="C11" t="s">
        <v>343</v>
      </c>
      <c r="D11" t="s">
        <v>18</v>
      </c>
      <c r="E11" s="3" t="str">
        <f>IF(LEFT(C11,1)="K","K",IF(LEFT(C11,1)="D","DST",LEFT(C11,2)))</f>
        <v>DST</v>
      </c>
      <c r="F11" s="3">
        <f>INT(RIGHT(C11,LEN(C11)-FIND(E11,C11)*LEN(E11)))</f>
        <v>7</v>
      </c>
      <c r="G11" s="3" t="s">
        <v>789</v>
      </c>
      <c r="H11" s="3">
        <f>VLOOKUP(G11,$AG$5:$AH$304,2,0)</f>
        <v>1</v>
      </c>
      <c r="I11">
        <f t="shared" si="2"/>
        <v>21</v>
      </c>
      <c r="K11" t="s">
        <v>458</v>
      </c>
      <c r="M11" t="s">
        <v>453</v>
      </c>
      <c r="N11">
        <v>0</v>
      </c>
      <c r="O11">
        <v>0</v>
      </c>
      <c r="P11">
        <v>0</v>
      </c>
      <c r="R11">
        <v>21</v>
      </c>
      <c r="S11">
        <v>109</v>
      </c>
      <c r="T11">
        <v>1</v>
      </c>
      <c r="V11">
        <v>6</v>
      </c>
      <c r="W11">
        <v>88</v>
      </c>
      <c r="X11">
        <v>0</v>
      </c>
      <c r="Y11">
        <v>7</v>
      </c>
      <c r="AA11">
        <v>0</v>
      </c>
      <c r="AB11">
        <v>0</v>
      </c>
      <c r="AC11">
        <v>0</v>
      </c>
      <c r="AE11">
        <v>24</v>
      </c>
      <c r="AG11" s="3" t="str">
        <f t="shared" si="0"/>
        <v>Le'Veon Bell</v>
      </c>
      <c r="AH11" s="4">
        <f t="shared" si="1"/>
        <v>25.7</v>
      </c>
      <c r="AI11">
        <f t="shared" si="3"/>
        <v>24</v>
      </c>
    </row>
    <row r="12" spans="1:35" hidden="1" x14ac:dyDescent="0.25">
      <c r="A12">
        <v>156</v>
      </c>
      <c r="B12" t="s">
        <v>344</v>
      </c>
      <c r="C12" t="s">
        <v>345</v>
      </c>
      <c r="D12" t="s">
        <v>12</v>
      </c>
      <c r="E12" s="3" t="str">
        <f>IF(LEFT(C12,1)="K","K",IF(LEFT(C12,1)="D","DST",LEFT(C12,2)))</f>
        <v>DST</v>
      </c>
      <c r="F12" s="3">
        <f>INT(RIGHT(C12,LEN(C12)-FIND(E12,C12)*LEN(E12)))</f>
        <v>8</v>
      </c>
      <c r="G12" s="3" t="str">
        <f>IF(ISERROR(FIND(",",B12)),RIGHT(B12,LEN(B12)-FIND(" ",B12)),LEFT(B12,FIND(",",B12)-1))</f>
        <v>Eagles</v>
      </c>
      <c r="H12" s="3">
        <f>VLOOKUP(G12,$AG$5:$AH$304,2,0)</f>
        <v>14</v>
      </c>
      <c r="I12">
        <f t="shared" si="2"/>
        <v>5</v>
      </c>
      <c r="K12" t="s">
        <v>459</v>
      </c>
      <c r="M12" t="s">
        <v>453</v>
      </c>
      <c r="N12">
        <v>0</v>
      </c>
      <c r="O12">
        <v>0</v>
      </c>
      <c r="P12">
        <v>0</v>
      </c>
      <c r="R12">
        <v>0</v>
      </c>
      <c r="S12">
        <v>0</v>
      </c>
      <c r="T12">
        <v>0</v>
      </c>
      <c r="V12">
        <v>4</v>
      </c>
      <c r="W12">
        <v>110</v>
      </c>
      <c r="X12">
        <v>2</v>
      </c>
      <c r="Y12">
        <v>9</v>
      </c>
      <c r="AA12">
        <v>0</v>
      </c>
      <c r="AB12">
        <v>0</v>
      </c>
      <c r="AC12">
        <v>0</v>
      </c>
      <c r="AE12">
        <v>23</v>
      </c>
      <c r="AG12" s="3" t="str">
        <f t="shared" si="0"/>
        <v>Allen Hurns</v>
      </c>
      <c r="AH12" s="4">
        <f t="shared" si="1"/>
        <v>23</v>
      </c>
      <c r="AI12">
        <f t="shared" si="3"/>
        <v>23</v>
      </c>
    </row>
    <row r="13" spans="1:35" hidden="1" x14ac:dyDescent="0.25">
      <c r="A13">
        <v>157</v>
      </c>
      <c r="B13" t="s">
        <v>346</v>
      </c>
      <c r="C13" t="s">
        <v>347</v>
      </c>
      <c r="D13" t="s">
        <v>84</v>
      </c>
      <c r="E13" s="3" t="str">
        <f>IF(LEFT(C13,1)="K","K",IF(LEFT(C13,1)="D","DST",LEFT(C13,2)))</f>
        <v>DST</v>
      </c>
      <c r="F13" s="3">
        <f>INT(RIGHT(C13,LEN(C13)-FIND(E13,C13)*LEN(E13)))</f>
        <v>9</v>
      </c>
      <c r="G13" s="3" t="str">
        <f>IF(ISERROR(FIND(",",B13)),RIGHT(B13,LEN(B13)-FIND(" ",B13)),LEFT(B13,FIND(",",B13)-1))</f>
        <v>Steelers</v>
      </c>
      <c r="H13" s="3">
        <f>VLOOKUP(G13,$AG$5:$AH$304,2,0)</f>
        <v>2</v>
      </c>
      <c r="I13">
        <f t="shared" si="2"/>
        <v>19</v>
      </c>
      <c r="K13" t="s">
        <v>460</v>
      </c>
      <c r="M13" t="s">
        <v>461</v>
      </c>
      <c r="N13">
        <v>269</v>
      </c>
      <c r="O13">
        <v>3</v>
      </c>
      <c r="P13">
        <v>0</v>
      </c>
      <c r="R13">
        <v>4</v>
      </c>
      <c r="S13">
        <v>-3</v>
      </c>
      <c r="T13">
        <v>0</v>
      </c>
      <c r="V13">
        <v>0</v>
      </c>
      <c r="W13">
        <v>0</v>
      </c>
      <c r="X13">
        <v>0</v>
      </c>
      <c r="Y13">
        <v>0</v>
      </c>
      <c r="AA13">
        <v>0</v>
      </c>
      <c r="AB13">
        <v>0</v>
      </c>
      <c r="AC13">
        <v>0</v>
      </c>
      <c r="AE13">
        <v>22</v>
      </c>
      <c r="AG13" s="3" t="str">
        <f t="shared" si="0"/>
        <v>Peyton Manning</v>
      </c>
      <c r="AH13" s="4">
        <f t="shared" si="1"/>
        <v>22.459999999999997</v>
      </c>
      <c r="AI13">
        <f t="shared" si="3"/>
        <v>22</v>
      </c>
    </row>
    <row r="14" spans="1:35" hidden="1" x14ac:dyDescent="0.25">
      <c r="A14">
        <v>158</v>
      </c>
      <c r="B14" t="s">
        <v>348</v>
      </c>
      <c r="C14" t="s">
        <v>349</v>
      </c>
      <c r="D14" t="s">
        <v>137</v>
      </c>
      <c r="E14" s="3" t="str">
        <f>IF(LEFT(C14,1)="K","K",IF(LEFT(C14,1)="D","DST",LEFT(C14,2)))</f>
        <v>DST</v>
      </c>
      <c r="F14" s="3">
        <f>INT(RIGHT(C14,LEN(C14)-FIND(E14,C14)*LEN(E14)))</f>
        <v>10</v>
      </c>
      <c r="G14" s="3" t="str">
        <f>IF(ISERROR(FIND(",",B14)),RIGHT(B14,LEN(B14)-FIND(" ",B14)),LEFT(B14,FIND(",",B14)-1))</f>
        <v>Browns</v>
      </c>
      <c r="H14" s="3">
        <v>0</v>
      </c>
      <c r="I14">
        <f t="shared" si="2"/>
        <v>24</v>
      </c>
      <c r="K14" t="s">
        <v>462</v>
      </c>
      <c r="M14" t="s">
        <v>463</v>
      </c>
      <c r="N14">
        <v>304</v>
      </c>
      <c r="O14">
        <v>2</v>
      </c>
      <c r="P14">
        <v>0</v>
      </c>
      <c r="R14">
        <v>4</v>
      </c>
      <c r="S14">
        <v>29</v>
      </c>
      <c r="T14">
        <v>0</v>
      </c>
      <c r="V14">
        <v>0</v>
      </c>
      <c r="W14">
        <v>0</v>
      </c>
      <c r="X14">
        <v>0</v>
      </c>
      <c r="Y14">
        <v>0</v>
      </c>
      <c r="AA14">
        <v>0</v>
      </c>
      <c r="AB14">
        <v>1</v>
      </c>
      <c r="AC14">
        <v>0</v>
      </c>
      <c r="AE14">
        <v>20</v>
      </c>
      <c r="AG14" s="3" t="str">
        <f t="shared" si="0"/>
        <v>Carson Palmer</v>
      </c>
      <c r="AH14" s="4">
        <f t="shared" si="1"/>
        <v>21.06</v>
      </c>
      <c r="AI14">
        <f t="shared" si="3"/>
        <v>20</v>
      </c>
    </row>
    <row r="15" spans="1:35" hidden="1" x14ac:dyDescent="0.25">
      <c r="A15">
        <v>159</v>
      </c>
      <c r="B15" t="s">
        <v>350</v>
      </c>
      <c r="C15" t="s">
        <v>351</v>
      </c>
      <c r="D15" t="s">
        <v>23</v>
      </c>
      <c r="E15" s="3" t="str">
        <f>IF(LEFT(C15,1)="K","K",IF(LEFT(C15,1)="D","DST",LEFT(C15,2)))</f>
        <v>DST</v>
      </c>
      <c r="F15" s="3">
        <f>INT(RIGHT(C15,LEN(C15)-FIND(E15,C15)*LEN(E15)))</f>
        <v>11</v>
      </c>
      <c r="G15" s="3" t="s">
        <v>35</v>
      </c>
      <c r="H15" s="3">
        <f>VLOOKUP(G15,$AG$5:$AH$304,2,0)</f>
        <v>17</v>
      </c>
      <c r="I15">
        <f t="shared" si="2"/>
        <v>3</v>
      </c>
      <c r="K15" t="s">
        <v>464</v>
      </c>
      <c r="M15" t="s">
        <v>453</v>
      </c>
      <c r="N15">
        <v>0</v>
      </c>
      <c r="O15">
        <v>0</v>
      </c>
      <c r="P15">
        <v>0</v>
      </c>
      <c r="R15">
        <v>0</v>
      </c>
      <c r="S15">
        <v>0</v>
      </c>
      <c r="T15">
        <v>0</v>
      </c>
      <c r="V15">
        <v>0</v>
      </c>
      <c r="W15">
        <v>0</v>
      </c>
      <c r="X15">
        <v>0</v>
      </c>
      <c r="Y15">
        <v>0</v>
      </c>
      <c r="AA15">
        <v>0</v>
      </c>
      <c r="AB15">
        <v>0</v>
      </c>
      <c r="AC15">
        <v>1</v>
      </c>
      <c r="AE15">
        <v>20</v>
      </c>
      <c r="AG15" s="3" t="str">
        <f t="shared" si="0"/>
        <v>Texans</v>
      </c>
      <c r="AH15" s="4">
        <f t="shared" si="1"/>
        <v>20</v>
      </c>
      <c r="AI15">
        <f t="shared" si="3"/>
        <v>20</v>
      </c>
    </row>
    <row r="16" spans="1:35" hidden="1" x14ac:dyDescent="0.25">
      <c r="A16">
        <v>160</v>
      </c>
      <c r="B16" t="s">
        <v>352</v>
      </c>
      <c r="C16" t="s">
        <v>353</v>
      </c>
      <c r="D16" t="s">
        <v>144</v>
      </c>
      <c r="E16" s="3" t="str">
        <f>IF(LEFT(C16,1)="K","K",IF(LEFT(C16,1)="D","DST",LEFT(C16,2)))</f>
        <v>DST</v>
      </c>
      <c r="F16" s="3">
        <f>INT(RIGHT(C16,LEN(C16)-FIND(E16,C16)*LEN(E16)))</f>
        <v>12</v>
      </c>
      <c r="G16" s="3" t="s">
        <v>790</v>
      </c>
      <c r="H16" s="3">
        <f>VLOOKUP(G16,$AG$5:$AH$304,2,0)</f>
        <v>1</v>
      </c>
      <c r="I16">
        <f t="shared" si="2"/>
        <v>21</v>
      </c>
      <c r="K16" t="s">
        <v>465</v>
      </c>
      <c r="M16" t="s">
        <v>453</v>
      </c>
      <c r="N16">
        <v>0</v>
      </c>
      <c r="O16">
        <v>0</v>
      </c>
      <c r="P16">
        <v>0</v>
      </c>
      <c r="R16">
        <v>24</v>
      </c>
      <c r="S16">
        <v>134</v>
      </c>
      <c r="T16">
        <v>1</v>
      </c>
      <c r="V16">
        <v>0</v>
      </c>
      <c r="W16">
        <v>0</v>
      </c>
      <c r="X16">
        <v>0</v>
      </c>
      <c r="Y16">
        <v>0</v>
      </c>
      <c r="AA16">
        <v>0</v>
      </c>
      <c r="AB16">
        <v>0</v>
      </c>
      <c r="AC16">
        <v>0</v>
      </c>
      <c r="AE16">
        <v>19</v>
      </c>
      <c r="AG16" s="3" t="str">
        <f t="shared" si="0"/>
        <v>Knowshon Moreno</v>
      </c>
      <c r="AH16" s="4">
        <f t="shared" si="1"/>
        <v>19.399999999999999</v>
      </c>
      <c r="AI16">
        <f t="shared" si="3"/>
        <v>19</v>
      </c>
    </row>
    <row r="17" spans="1:35" hidden="1" x14ac:dyDescent="0.25">
      <c r="A17">
        <v>161</v>
      </c>
      <c r="B17" t="s">
        <v>354</v>
      </c>
      <c r="C17" t="s">
        <v>355</v>
      </c>
      <c r="D17" t="s">
        <v>81</v>
      </c>
      <c r="E17" s="3" t="str">
        <f>IF(LEFT(C17,1)="K","K",IF(LEFT(C17,1)="D","DST",LEFT(C17,2)))</f>
        <v>DST</v>
      </c>
      <c r="F17" s="3">
        <f>INT(RIGHT(C17,LEN(C17)-FIND(E17,C17)*LEN(E17)))</f>
        <v>13</v>
      </c>
      <c r="G17" s="3" t="s">
        <v>791</v>
      </c>
      <c r="H17" s="3">
        <v>0</v>
      </c>
      <c r="I17">
        <f t="shared" si="2"/>
        <v>24</v>
      </c>
      <c r="K17" t="s">
        <v>466</v>
      </c>
      <c r="M17" t="s">
        <v>467</v>
      </c>
      <c r="N17">
        <v>266</v>
      </c>
      <c r="O17">
        <v>2</v>
      </c>
      <c r="P17">
        <v>0</v>
      </c>
      <c r="R17">
        <v>6</v>
      </c>
      <c r="S17">
        <v>14</v>
      </c>
      <c r="T17">
        <v>0</v>
      </c>
      <c r="V17">
        <v>0</v>
      </c>
      <c r="W17">
        <v>0</v>
      </c>
      <c r="X17">
        <v>0</v>
      </c>
      <c r="Y17">
        <v>0</v>
      </c>
      <c r="AA17">
        <v>0</v>
      </c>
      <c r="AB17">
        <v>0</v>
      </c>
      <c r="AC17">
        <v>0</v>
      </c>
      <c r="AE17">
        <v>19</v>
      </c>
      <c r="AG17" s="3" t="str">
        <f t="shared" si="0"/>
        <v>Jake Locker</v>
      </c>
      <c r="AH17" s="4">
        <f t="shared" si="1"/>
        <v>20.04</v>
      </c>
      <c r="AI17">
        <f t="shared" si="3"/>
        <v>19</v>
      </c>
    </row>
    <row r="18" spans="1:35" hidden="1" x14ac:dyDescent="0.25">
      <c r="A18">
        <v>162</v>
      </c>
      <c r="B18" t="s">
        <v>356</v>
      </c>
      <c r="C18" t="s">
        <v>357</v>
      </c>
      <c r="D18" t="s">
        <v>9</v>
      </c>
      <c r="E18" s="3" t="str">
        <f>IF(LEFT(C18,1)="K","K",IF(LEFT(C18,1)="D","DST",LEFT(C18,2)))</f>
        <v>DST</v>
      </c>
      <c r="F18" s="3">
        <f>INT(RIGHT(C18,LEN(C18)-FIND(E18,C18)*LEN(E18)))</f>
        <v>14</v>
      </c>
      <c r="G18" s="3" t="s">
        <v>32</v>
      </c>
      <c r="H18" s="3">
        <v>-7</v>
      </c>
      <c r="I18">
        <f t="shared" si="2"/>
        <v>30</v>
      </c>
      <c r="K18" t="s">
        <v>468</v>
      </c>
      <c r="M18" t="s">
        <v>453</v>
      </c>
      <c r="N18">
        <v>0</v>
      </c>
      <c r="O18">
        <v>0</v>
      </c>
      <c r="P18">
        <v>0</v>
      </c>
      <c r="R18">
        <v>1</v>
      </c>
      <c r="S18">
        <v>5</v>
      </c>
      <c r="T18">
        <v>0</v>
      </c>
      <c r="V18">
        <v>6</v>
      </c>
      <c r="W18">
        <v>131</v>
      </c>
      <c r="X18">
        <v>1</v>
      </c>
      <c r="Y18">
        <v>9</v>
      </c>
      <c r="AA18">
        <v>0</v>
      </c>
      <c r="AB18">
        <v>0</v>
      </c>
      <c r="AC18">
        <v>0</v>
      </c>
      <c r="AE18">
        <v>19</v>
      </c>
      <c r="AG18" s="3" t="str">
        <f t="shared" si="0"/>
        <v>A.J. Green</v>
      </c>
      <c r="AH18" s="4">
        <f t="shared" si="1"/>
        <v>19.600000000000001</v>
      </c>
      <c r="AI18">
        <f t="shared" si="3"/>
        <v>19</v>
      </c>
    </row>
    <row r="19" spans="1:35" hidden="1" x14ac:dyDescent="0.25">
      <c r="A19">
        <v>163</v>
      </c>
      <c r="B19" t="s">
        <v>358</v>
      </c>
      <c r="C19" t="s">
        <v>359</v>
      </c>
      <c r="D19" t="s">
        <v>55</v>
      </c>
      <c r="E19" s="3" t="str">
        <f>IF(LEFT(C19,1)="K","K",IF(LEFT(C19,1)="D","DST",LEFT(C19,2)))</f>
        <v>DST</v>
      </c>
      <c r="F19" s="3">
        <f>INT(RIGHT(C19,LEN(C19)-FIND(E19,C19)*LEN(E19)))</f>
        <v>15</v>
      </c>
      <c r="G19" s="3" t="str">
        <f>IF(ISERROR(FIND(",",B19)),RIGHT(B19,LEN(B19)-FIND(" ",B19)),LEFT(B19,FIND(",",B19)-1))</f>
        <v>Texans</v>
      </c>
      <c r="H19" s="3">
        <f>VLOOKUP(G19,$AG$5:$AH$304,2,0)</f>
        <v>20</v>
      </c>
      <c r="I19">
        <f t="shared" si="2"/>
        <v>1</v>
      </c>
      <c r="K19" t="s">
        <v>469</v>
      </c>
      <c r="M19" t="s">
        <v>453</v>
      </c>
      <c r="N19">
        <v>0</v>
      </c>
      <c r="O19">
        <v>0</v>
      </c>
      <c r="P19">
        <v>0</v>
      </c>
      <c r="R19">
        <v>0</v>
      </c>
      <c r="S19">
        <v>0</v>
      </c>
      <c r="T19">
        <v>0</v>
      </c>
      <c r="V19">
        <v>0</v>
      </c>
      <c r="W19">
        <v>0</v>
      </c>
      <c r="X19">
        <v>0</v>
      </c>
      <c r="Y19">
        <v>0</v>
      </c>
      <c r="AA19">
        <v>0</v>
      </c>
      <c r="AB19">
        <v>0</v>
      </c>
      <c r="AC19">
        <v>1</v>
      </c>
      <c r="AE19">
        <v>19</v>
      </c>
      <c r="AG19" s="3" t="str">
        <f t="shared" si="0"/>
        <v>Vikings</v>
      </c>
      <c r="AH19" s="4">
        <f t="shared" si="1"/>
        <v>19</v>
      </c>
      <c r="AI19">
        <f t="shared" si="3"/>
        <v>19</v>
      </c>
    </row>
    <row r="20" spans="1:35" hidden="1" x14ac:dyDescent="0.25">
      <c r="A20">
        <v>164</v>
      </c>
      <c r="B20" t="s">
        <v>360</v>
      </c>
      <c r="C20" t="s">
        <v>361</v>
      </c>
      <c r="D20" t="s">
        <v>90</v>
      </c>
      <c r="E20" s="3" t="str">
        <f>IF(LEFT(C20,1)="K","K",IF(LEFT(C20,1)="D","DST",LEFT(C20,2)))</f>
        <v>DST</v>
      </c>
      <c r="F20" s="3">
        <f>INT(RIGHT(C20,LEN(C20)-FIND(E20,C20)*LEN(E20)))</f>
        <v>16</v>
      </c>
      <c r="G20" s="3" t="str">
        <f>IF(ISERROR(FIND(",",B20)),RIGHT(B20,LEN(B20)-FIND(" ",B20)),LEFT(B20,FIND(",",B20)-1))</f>
        <v>Ravens</v>
      </c>
      <c r="H20" s="3">
        <f>VLOOKUP(G20,$AG$5:$AH$304,2,0)</f>
        <v>1</v>
      </c>
      <c r="I20">
        <f t="shared" si="2"/>
        <v>21</v>
      </c>
      <c r="K20" t="s">
        <v>470</v>
      </c>
      <c r="M20" t="s">
        <v>453</v>
      </c>
      <c r="N20">
        <v>0</v>
      </c>
      <c r="O20">
        <v>0</v>
      </c>
      <c r="P20">
        <v>0</v>
      </c>
      <c r="R20">
        <v>0</v>
      </c>
      <c r="S20">
        <v>0</v>
      </c>
      <c r="T20">
        <v>0</v>
      </c>
      <c r="V20">
        <v>0</v>
      </c>
      <c r="W20">
        <v>0</v>
      </c>
      <c r="X20">
        <v>0</v>
      </c>
      <c r="Y20">
        <v>0</v>
      </c>
      <c r="AA20">
        <v>0</v>
      </c>
      <c r="AB20">
        <v>0</v>
      </c>
      <c r="AC20">
        <v>0</v>
      </c>
      <c r="AE20">
        <v>18</v>
      </c>
      <c r="AG20" s="3" t="str">
        <f t="shared" si="0"/>
        <v>Matt Bryant</v>
      </c>
      <c r="AH20" s="4">
        <f t="shared" si="1"/>
        <v>0</v>
      </c>
      <c r="AI20">
        <f t="shared" si="3"/>
        <v>18</v>
      </c>
    </row>
    <row r="21" spans="1:35" hidden="1" x14ac:dyDescent="0.25">
      <c r="A21">
        <v>165</v>
      </c>
      <c r="B21" t="s">
        <v>362</v>
      </c>
      <c r="C21" t="s">
        <v>363</v>
      </c>
      <c r="D21" t="s">
        <v>6</v>
      </c>
      <c r="E21" s="3" t="str">
        <f>IF(LEFT(C21,1)="K","K",IF(LEFT(C21,1)="D","DST",LEFT(C21,2)))</f>
        <v>DST</v>
      </c>
      <c r="F21" s="3">
        <f>INT(RIGHT(C21,LEN(C21)-FIND(E21,C21)*LEN(E21)))</f>
        <v>17</v>
      </c>
      <c r="G21" s="3" t="str">
        <f>IF(ISERROR(FIND(",",B21)),RIGHT(B21,LEN(B21)-FIND(" ",B21)),LEFT(B21,FIND(",",B21)-1))</f>
        <v>Broncos</v>
      </c>
      <c r="H21" s="3">
        <f>VLOOKUP(G21,$AG$5:$AH$304,2,0)</f>
        <v>4</v>
      </c>
      <c r="I21">
        <f t="shared" si="2"/>
        <v>16</v>
      </c>
      <c r="K21" t="s">
        <v>471</v>
      </c>
      <c r="M21" t="s">
        <v>472</v>
      </c>
      <c r="N21">
        <v>230</v>
      </c>
      <c r="O21">
        <v>2</v>
      </c>
      <c r="P21">
        <v>0</v>
      </c>
      <c r="R21">
        <v>3</v>
      </c>
      <c r="S21">
        <v>10</v>
      </c>
      <c r="T21">
        <v>0</v>
      </c>
      <c r="V21">
        <v>0</v>
      </c>
      <c r="W21">
        <v>0</v>
      </c>
      <c r="X21">
        <v>0</v>
      </c>
      <c r="Y21">
        <v>0</v>
      </c>
      <c r="AA21">
        <v>0</v>
      </c>
      <c r="AB21">
        <v>0</v>
      </c>
      <c r="AC21">
        <v>0</v>
      </c>
      <c r="AE21">
        <v>18</v>
      </c>
      <c r="AG21" s="3" t="str">
        <f t="shared" si="0"/>
        <v>Derek Anderson</v>
      </c>
      <c r="AH21" s="4">
        <f t="shared" si="1"/>
        <v>18.200000000000003</v>
      </c>
      <c r="AI21">
        <f t="shared" si="3"/>
        <v>18</v>
      </c>
    </row>
    <row r="22" spans="1:35" hidden="1" x14ac:dyDescent="0.25">
      <c r="A22">
        <v>166</v>
      </c>
      <c r="B22" t="s">
        <v>364</v>
      </c>
      <c r="C22" t="s">
        <v>365</v>
      </c>
      <c r="D22" t="s">
        <v>46</v>
      </c>
      <c r="E22" s="3" t="str">
        <f>IF(LEFT(C22,1)="K","K",IF(LEFT(C22,1)="D","DST",LEFT(C22,2)))</f>
        <v>DST</v>
      </c>
      <c r="F22" s="3">
        <f>INT(RIGHT(C22,LEN(C22)-FIND(E22,C22)*LEN(E22)))</f>
        <v>18</v>
      </c>
      <c r="G22" s="3" t="str">
        <f>IF(ISERROR(FIND(",",B22)),RIGHT(B22,LEN(B22)-FIND(" ",B22)),LEFT(B22,FIND(",",B22)-1))</f>
        <v>Cardinals</v>
      </c>
      <c r="H22" s="3">
        <f>VLOOKUP(G22,$AG$5:$AH$304,2,0)</f>
        <v>5</v>
      </c>
      <c r="I22">
        <f t="shared" si="2"/>
        <v>11</v>
      </c>
      <c r="K22" t="s">
        <v>473</v>
      </c>
      <c r="M22" t="s">
        <v>453</v>
      </c>
      <c r="N22">
        <v>0</v>
      </c>
      <c r="O22">
        <v>0</v>
      </c>
      <c r="P22">
        <v>0</v>
      </c>
      <c r="R22">
        <v>13</v>
      </c>
      <c r="S22">
        <v>60</v>
      </c>
      <c r="T22">
        <v>2</v>
      </c>
      <c r="V22">
        <v>1</v>
      </c>
      <c r="W22">
        <v>1</v>
      </c>
      <c r="X22">
        <v>0</v>
      </c>
      <c r="Y22">
        <v>1</v>
      </c>
      <c r="AA22">
        <v>0</v>
      </c>
      <c r="AB22">
        <v>0</v>
      </c>
      <c r="AC22">
        <v>0</v>
      </c>
      <c r="AE22">
        <v>18</v>
      </c>
      <c r="AG22" s="3" t="str">
        <f t="shared" si="0"/>
        <v>Mark Ingram</v>
      </c>
      <c r="AH22" s="4">
        <f t="shared" si="1"/>
        <v>18.100000000000001</v>
      </c>
      <c r="AI22">
        <f t="shared" si="3"/>
        <v>18</v>
      </c>
    </row>
    <row r="23" spans="1:35" hidden="1" x14ac:dyDescent="0.25">
      <c r="A23">
        <v>167</v>
      </c>
      <c r="B23" t="s">
        <v>366</v>
      </c>
      <c r="C23" t="s">
        <v>367</v>
      </c>
      <c r="D23" t="s">
        <v>40</v>
      </c>
      <c r="E23" s="3" t="str">
        <f>IF(LEFT(C23,1)="K","K",IF(LEFT(C23,1)="D","DST",LEFT(C23,2)))</f>
        <v>DST</v>
      </c>
      <c r="F23" s="3">
        <f>INT(RIGHT(C23,LEN(C23)-FIND(E23,C23)*LEN(E23)))</f>
        <v>19</v>
      </c>
      <c r="G23" s="3" t="str">
        <f>IF(ISERROR(FIND(",",B23)),RIGHT(B23,LEN(B23)-FIND(" ",B23)),LEFT(B23,FIND(",",B23)-1))</f>
        <v>Vikings</v>
      </c>
      <c r="H23" s="3">
        <f>VLOOKUP(G23,$AG$5:$AH$304,2,0)</f>
        <v>19</v>
      </c>
      <c r="I23">
        <f t="shared" si="2"/>
        <v>2</v>
      </c>
      <c r="K23" t="s">
        <v>474</v>
      </c>
      <c r="M23" t="s">
        <v>475</v>
      </c>
      <c r="N23">
        <v>301</v>
      </c>
      <c r="O23">
        <v>1</v>
      </c>
      <c r="P23">
        <v>0</v>
      </c>
      <c r="R23">
        <v>6</v>
      </c>
      <c r="S23">
        <v>3</v>
      </c>
      <c r="T23">
        <v>0</v>
      </c>
      <c r="V23">
        <v>0</v>
      </c>
      <c r="W23">
        <v>0</v>
      </c>
      <c r="X23">
        <v>0</v>
      </c>
      <c r="Y23">
        <v>0</v>
      </c>
      <c r="AA23">
        <v>1</v>
      </c>
      <c r="AB23">
        <v>0</v>
      </c>
      <c r="AC23">
        <v>0</v>
      </c>
      <c r="AE23">
        <v>18</v>
      </c>
      <c r="AG23" s="3" t="str">
        <f t="shared" si="0"/>
        <v>Andy Dalton</v>
      </c>
      <c r="AH23" s="4">
        <f t="shared" si="1"/>
        <v>18.34</v>
      </c>
      <c r="AI23">
        <f t="shared" si="3"/>
        <v>18</v>
      </c>
    </row>
    <row r="24" spans="1:35" hidden="1" x14ac:dyDescent="0.25">
      <c r="A24">
        <v>168</v>
      </c>
      <c r="B24" t="s">
        <v>368</v>
      </c>
      <c r="C24" t="s">
        <v>369</v>
      </c>
      <c r="D24" t="s">
        <v>60</v>
      </c>
      <c r="E24" s="3" t="str">
        <f>IF(LEFT(C24,1)="K","K",IF(LEFT(C24,1)="D","DST",LEFT(C24,2)))</f>
        <v>DST</v>
      </c>
      <c r="F24" s="3">
        <f>INT(RIGHT(C24,LEN(C24)-FIND(E24,C24)*LEN(E24)))</f>
        <v>20</v>
      </c>
      <c r="G24" s="3" t="s">
        <v>46</v>
      </c>
      <c r="H24" s="3">
        <f>VLOOKUP(G24,$AG$5:$AH$304,2,0)</f>
        <v>5</v>
      </c>
      <c r="I24">
        <f t="shared" si="2"/>
        <v>11</v>
      </c>
      <c r="K24" t="s">
        <v>476</v>
      </c>
      <c r="M24" t="s">
        <v>453</v>
      </c>
      <c r="N24">
        <v>0</v>
      </c>
      <c r="O24">
        <v>0</v>
      </c>
      <c r="P24">
        <v>0</v>
      </c>
      <c r="R24">
        <v>3</v>
      </c>
      <c r="S24">
        <v>102</v>
      </c>
      <c r="T24">
        <v>1</v>
      </c>
      <c r="V24">
        <v>3</v>
      </c>
      <c r="W24">
        <v>26</v>
      </c>
      <c r="X24">
        <v>0</v>
      </c>
      <c r="Y24">
        <v>5</v>
      </c>
      <c r="AA24">
        <v>0</v>
      </c>
      <c r="AB24">
        <v>0</v>
      </c>
      <c r="AC24">
        <v>0</v>
      </c>
      <c r="AE24">
        <v>18</v>
      </c>
      <c r="AG24" s="3" t="str">
        <f t="shared" si="0"/>
        <v>Cordarrelle Patterson</v>
      </c>
      <c r="AH24" s="4">
        <f t="shared" si="1"/>
        <v>18.8</v>
      </c>
      <c r="AI24">
        <f t="shared" si="3"/>
        <v>18</v>
      </c>
    </row>
    <row r="25" spans="1:35" hidden="1" x14ac:dyDescent="0.25">
      <c r="A25">
        <v>169</v>
      </c>
      <c r="B25" t="s">
        <v>370</v>
      </c>
      <c r="C25" t="s">
        <v>371</v>
      </c>
      <c r="D25" t="s">
        <v>164</v>
      </c>
      <c r="E25" s="3" t="str">
        <f>IF(LEFT(C25,1)="K","K",IF(LEFT(C25,1)="D","DST",LEFT(C25,2)))</f>
        <v>DST</v>
      </c>
      <c r="F25" s="3">
        <f>INT(RIGHT(C25,LEN(C25)-FIND(E25,C25)*LEN(E25)))</f>
        <v>21</v>
      </c>
      <c r="G25" s="3" t="s">
        <v>29</v>
      </c>
      <c r="H25" s="3">
        <v>-5</v>
      </c>
      <c r="I25">
        <f t="shared" si="2"/>
        <v>29</v>
      </c>
      <c r="K25" t="s">
        <v>477</v>
      </c>
      <c r="M25" t="s">
        <v>453</v>
      </c>
      <c r="N25">
        <v>0</v>
      </c>
      <c r="O25">
        <v>0</v>
      </c>
      <c r="P25">
        <v>0</v>
      </c>
      <c r="R25">
        <v>0</v>
      </c>
      <c r="S25">
        <v>0</v>
      </c>
      <c r="T25">
        <v>0</v>
      </c>
      <c r="V25">
        <v>7</v>
      </c>
      <c r="W25">
        <v>118</v>
      </c>
      <c r="X25">
        <v>1</v>
      </c>
      <c r="Y25">
        <v>15</v>
      </c>
      <c r="AA25">
        <v>0</v>
      </c>
      <c r="AB25">
        <v>0</v>
      </c>
      <c r="AC25">
        <v>0</v>
      </c>
      <c r="AE25">
        <v>17</v>
      </c>
      <c r="AG25" s="3" t="str">
        <f t="shared" si="0"/>
        <v>Steve Smith Sr.</v>
      </c>
      <c r="AH25" s="4">
        <f t="shared" si="1"/>
        <v>17.8</v>
      </c>
      <c r="AI25">
        <f t="shared" si="3"/>
        <v>17</v>
      </c>
    </row>
    <row r="26" spans="1:35" hidden="1" x14ac:dyDescent="0.25">
      <c r="A26">
        <v>170</v>
      </c>
      <c r="B26" t="s">
        <v>372</v>
      </c>
      <c r="C26" t="s">
        <v>373</v>
      </c>
      <c r="D26" t="s">
        <v>189</v>
      </c>
      <c r="E26" s="3" t="str">
        <f>IF(LEFT(C26,1)="K","K",IF(LEFT(C26,1)="D","DST",LEFT(C26,2)))</f>
        <v>DST</v>
      </c>
      <c r="F26" s="3">
        <f>INT(RIGHT(C26,LEN(C26)-FIND(E26,C26)*LEN(E26)))</f>
        <v>22</v>
      </c>
      <c r="G26" s="3" t="str">
        <f>IF(ISERROR(FIND(",",B26)),RIGHT(B26,LEN(B26)-FIND(" ",B26)),LEFT(B26,FIND(",",B26)-1))</f>
        <v>Bills</v>
      </c>
      <c r="H26" s="3">
        <f>VLOOKUP(G26,$AG$5:$AH$304,2,0)</f>
        <v>5</v>
      </c>
      <c r="I26">
        <f t="shared" si="2"/>
        <v>11</v>
      </c>
      <c r="K26" t="s">
        <v>478</v>
      </c>
      <c r="M26" t="s">
        <v>479</v>
      </c>
      <c r="N26">
        <v>349</v>
      </c>
      <c r="O26">
        <v>2</v>
      </c>
      <c r="P26">
        <v>2</v>
      </c>
      <c r="R26">
        <v>0</v>
      </c>
      <c r="S26">
        <v>0</v>
      </c>
      <c r="T26">
        <v>0</v>
      </c>
      <c r="V26">
        <v>0</v>
      </c>
      <c r="W26">
        <v>0</v>
      </c>
      <c r="X26">
        <v>0</v>
      </c>
      <c r="Y26">
        <v>0</v>
      </c>
      <c r="AA26">
        <v>0</v>
      </c>
      <c r="AB26">
        <v>0</v>
      </c>
      <c r="AC26">
        <v>0</v>
      </c>
      <c r="AE26">
        <v>17</v>
      </c>
      <c r="AG26" s="3" t="str">
        <f t="shared" si="0"/>
        <v>Jay Cutler</v>
      </c>
      <c r="AH26" s="4">
        <f t="shared" si="1"/>
        <v>17.96</v>
      </c>
      <c r="AI26">
        <f t="shared" si="3"/>
        <v>17</v>
      </c>
    </row>
    <row r="27" spans="1:35" hidden="1" x14ac:dyDescent="0.25">
      <c r="A27">
        <v>171</v>
      </c>
      <c r="B27" t="s">
        <v>374</v>
      </c>
      <c r="C27" t="s">
        <v>375</v>
      </c>
      <c r="D27" t="s">
        <v>123</v>
      </c>
      <c r="E27" s="3" t="str">
        <f>IF(LEFT(C27,1)="K","K",IF(LEFT(C27,1)="D","DST",LEFT(C27,2)))</f>
        <v>DST</v>
      </c>
      <c r="F27" s="3">
        <f>INT(RIGHT(C27,LEN(C27)-FIND(E27,C27)*LEN(E27)))</f>
        <v>23</v>
      </c>
      <c r="G27" s="3" t="str">
        <f>IF(ISERROR(FIND(",",B27)),RIGHT(B27,LEN(B27)-FIND(" ",B27)),LEFT(B27,FIND(",",B27)-1))</f>
        <v>Dolphins</v>
      </c>
      <c r="H27" s="3">
        <f>VLOOKUP(G27,$AG$5:$AH$304,2,0)</f>
        <v>10</v>
      </c>
      <c r="I27">
        <f t="shared" si="2"/>
        <v>7</v>
      </c>
      <c r="K27" t="s">
        <v>480</v>
      </c>
      <c r="M27" t="s">
        <v>453</v>
      </c>
      <c r="N27">
        <v>0</v>
      </c>
      <c r="O27">
        <v>0</v>
      </c>
      <c r="P27">
        <v>0</v>
      </c>
      <c r="R27">
        <v>0</v>
      </c>
      <c r="S27">
        <v>0</v>
      </c>
      <c r="T27">
        <v>0</v>
      </c>
      <c r="V27">
        <v>5</v>
      </c>
      <c r="W27">
        <v>116</v>
      </c>
      <c r="X27">
        <v>1</v>
      </c>
      <c r="Y27">
        <v>6</v>
      </c>
      <c r="AA27">
        <v>0</v>
      </c>
      <c r="AB27">
        <v>0</v>
      </c>
      <c r="AC27">
        <v>0</v>
      </c>
      <c r="AE27">
        <v>17</v>
      </c>
      <c r="AG27" s="3" t="str">
        <f t="shared" si="0"/>
        <v>Antonio Brown</v>
      </c>
      <c r="AH27" s="4">
        <f t="shared" si="1"/>
        <v>17.600000000000001</v>
      </c>
      <c r="AI27">
        <f t="shared" si="3"/>
        <v>17</v>
      </c>
    </row>
    <row r="28" spans="1:35" hidden="1" x14ac:dyDescent="0.25">
      <c r="A28">
        <v>172</v>
      </c>
      <c r="B28" t="s">
        <v>376</v>
      </c>
      <c r="C28" t="s">
        <v>377</v>
      </c>
      <c r="D28" t="s">
        <v>32</v>
      </c>
      <c r="E28" s="3" t="str">
        <f>IF(LEFT(C28,1)="K","K",IF(LEFT(C28,1)="D","DST",LEFT(C28,2)))</f>
        <v>DST</v>
      </c>
      <c r="F28" s="3">
        <f>INT(RIGHT(C28,LEN(C28)-FIND(E28,C28)*LEN(E28)))</f>
        <v>24</v>
      </c>
      <c r="G28" s="3" t="str">
        <f>IF(ISERROR(FIND(",",B28)),RIGHT(B28,LEN(B28)-FIND(" ",B28)),LEFT(B28,FIND(",",B28)-1))</f>
        <v>Falcons</v>
      </c>
      <c r="H28" s="3">
        <v>-2</v>
      </c>
      <c r="I28">
        <f t="shared" si="2"/>
        <v>28</v>
      </c>
      <c r="K28" t="s">
        <v>481</v>
      </c>
      <c r="M28" t="s">
        <v>482</v>
      </c>
      <c r="N28">
        <v>201</v>
      </c>
      <c r="O28">
        <v>2</v>
      </c>
      <c r="P28">
        <v>0</v>
      </c>
      <c r="R28">
        <v>5</v>
      </c>
      <c r="S28">
        <v>11</v>
      </c>
      <c r="T28">
        <v>0</v>
      </c>
      <c r="V28">
        <v>0</v>
      </c>
      <c r="W28">
        <v>0</v>
      </c>
      <c r="X28">
        <v>0</v>
      </c>
      <c r="Y28">
        <v>0</v>
      </c>
      <c r="AA28">
        <v>0</v>
      </c>
      <c r="AB28">
        <v>0</v>
      </c>
      <c r="AC28">
        <v>0</v>
      </c>
      <c r="AE28">
        <v>17</v>
      </c>
      <c r="AG28" s="3" t="str">
        <f t="shared" si="0"/>
        <v>Colin Kaepernick</v>
      </c>
      <c r="AH28" s="4">
        <f t="shared" si="1"/>
        <v>17.14</v>
      </c>
      <c r="AI28">
        <f t="shared" si="3"/>
        <v>17</v>
      </c>
    </row>
    <row r="29" spans="1:35" hidden="1" x14ac:dyDescent="0.25">
      <c r="A29">
        <v>173</v>
      </c>
      <c r="B29" t="s">
        <v>378</v>
      </c>
      <c r="C29" t="s">
        <v>379</v>
      </c>
      <c r="D29" t="s">
        <v>76</v>
      </c>
      <c r="E29" s="3" t="str">
        <f>IF(LEFT(C29,1)="K","K",IF(LEFT(C29,1)="D","DST",LEFT(C29,2)))</f>
        <v>DST</v>
      </c>
      <c r="F29" s="3">
        <f>INT(RIGHT(C29,LEN(C29)-FIND(E29,C29)*LEN(E29)))</f>
        <v>25</v>
      </c>
      <c r="G29" s="3" t="str">
        <f>IF(ISERROR(FIND(",",B29)),RIGHT(B29,LEN(B29)-FIND(" ",B29)),LEFT(B29,FIND(",",B29)-1))</f>
        <v>Titans</v>
      </c>
      <c r="H29" s="3">
        <f>VLOOKUP(G29,$AG$5:$AH$304,2,0)</f>
        <v>15</v>
      </c>
      <c r="I29">
        <f t="shared" si="2"/>
        <v>4</v>
      </c>
      <c r="K29" t="s">
        <v>483</v>
      </c>
      <c r="M29" t="s">
        <v>453</v>
      </c>
      <c r="N29">
        <v>0</v>
      </c>
      <c r="O29">
        <v>0</v>
      </c>
      <c r="P29">
        <v>0</v>
      </c>
      <c r="R29">
        <v>22</v>
      </c>
      <c r="S29">
        <v>118</v>
      </c>
      <c r="T29">
        <v>1</v>
      </c>
      <c r="V29">
        <v>3</v>
      </c>
      <c r="W29">
        <v>25</v>
      </c>
      <c r="X29">
        <v>0</v>
      </c>
      <c r="Y29">
        <v>4</v>
      </c>
      <c r="AA29">
        <v>0</v>
      </c>
      <c r="AB29">
        <v>1</v>
      </c>
      <c r="AC29">
        <v>0</v>
      </c>
      <c r="AE29">
        <v>17</v>
      </c>
      <c r="AG29" s="3" t="str">
        <f t="shared" si="0"/>
        <v>DeMarco Murray</v>
      </c>
      <c r="AH29" s="4">
        <f t="shared" si="1"/>
        <v>18.3</v>
      </c>
      <c r="AI29">
        <f t="shared" si="3"/>
        <v>17</v>
      </c>
    </row>
    <row r="30" spans="1:35" hidden="1" x14ac:dyDescent="0.25">
      <c r="A30">
        <v>174</v>
      </c>
      <c r="B30" t="s">
        <v>380</v>
      </c>
      <c r="C30" t="s">
        <v>381</v>
      </c>
      <c r="D30" t="e">
        <v>#N/A</v>
      </c>
      <c r="E30" s="3" t="str">
        <f>IF(LEFT(C30,1)="K","K",IF(LEFT(C30,1)="D","DST",LEFT(C30,2)))</f>
        <v>DST</v>
      </c>
      <c r="F30" s="3">
        <f>INT(RIGHT(C30,LEN(C30)-FIND(E30,C30)*LEN(E30)))</f>
        <v>26</v>
      </c>
      <c r="G30" s="3" t="str">
        <f>IF(ISERROR(FIND(",",B30)),RIGHT(B30,LEN(B30)-FIND(" ",B30)),LEFT(B30,FIND(",",B30)-1))</f>
        <v>Redskins</v>
      </c>
      <c r="H30" s="3">
        <f>VLOOKUP(G30,$AG$5:$AH$304,2,0)</f>
        <v>4</v>
      </c>
      <c r="I30">
        <f t="shared" si="2"/>
        <v>16</v>
      </c>
      <c r="K30" t="s">
        <v>484</v>
      </c>
      <c r="M30" t="s">
        <v>485</v>
      </c>
      <c r="N30">
        <v>191</v>
      </c>
      <c r="O30">
        <v>2</v>
      </c>
      <c r="P30">
        <v>0</v>
      </c>
      <c r="R30">
        <v>7</v>
      </c>
      <c r="S30">
        <v>29</v>
      </c>
      <c r="T30">
        <v>0</v>
      </c>
      <c r="V30">
        <v>0</v>
      </c>
      <c r="W30">
        <v>0</v>
      </c>
      <c r="X30">
        <v>0</v>
      </c>
      <c r="Y30">
        <v>0</v>
      </c>
      <c r="AA30">
        <v>0</v>
      </c>
      <c r="AB30">
        <v>0</v>
      </c>
      <c r="AC30">
        <v>0</v>
      </c>
      <c r="AE30">
        <v>17</v>
      </c>
      <c r="AG30" s="3" t="str">
        <f t="shared" si="0"/>
        <v>Russell Wilson</v>
      </c>
      <c r="AH30" s="4">
        <f t="shared" si="1"/>
        <v>18.54</v>
      </c>
      <c r="AI30">
        <f t="shared" si="3"/>
        <v>17</v>
      </c>
    </row>
    <row r="31" spans="1:35" hidden="1" x14ac:dyDescent="0.25">
      <c r="A31">
        <v>175</v>
      </c>
      <c r="B31" t="s">
        <v>382</v>
      </c>
      <c r="C31" t="s">
        <v>383</v>
      </c>
      <c r="D31" t="s">
        <v>15</v>
      </c>
      <c r="E31" s="3" t="str">
        <f>IF(LEFT(C31,1)="K","K",IF(LEFT(C31,1)="D","DST",LEFT(C31,2)))</f>
        <v>DST</v>
      </c>
      <c r="F31" s="3">
        <f>INT(RIGHT(C31,LEN(C31)-FIND(E31,C31)*LEN(E31)))</f>
        <v>27</v>
      </c>
      <c r="G31" s="3" t="str">
        <f>IF(ISERROR(FIND(",",B31)),RIGHT(B31,LEN(B31)-FIND(" ",B31)),LEFT(B31,FIND(",",B31)-1))</f>
        <v>Colts</v>
      </c>
      <c r="H31" s="3">
        <v>-1</v>
      </c>
      <c r="I31">
        <f t="shared" si="2"/>
        <v>27</v>
      </c>
      <c r="K31" t="s">
        <v>486</v>
      </c>
      <c r="M31" t="s">
        <v>453</v>
      </c>
      <c r="N31">
        <v>0</v>
      </c>
      <c r="O31">
        <v>0</v>
      </c>
      <c r="P31">
        <v>0</v>
      </c>
      <c r="R31">
        <v>0</v>
      </c>
      <c r="S31">
        <v>0</v>
      </c>
      <c r="T31">
        <v>0</v>
      </c>
      <c r="V31">
        <v>0</v>
      </c>
      <c r="W31">
        <v>0</v>
      </c>
      <c r="X31">
        <v>0</v>
      </c>
      <c r="Y31">
        <v>0</v>
      </c>
      <c r="AA31">
        <v>0</v>
      </c>
      <c r="AB31">
        <v>0</v>
      </c>
      <c r="AC31">
        <v>1</v>
      </c>
      <c r="AE31">
        <v>17</v>
      </c>
      <c r="AG31" s="3" t="str">
        <f t="shared" si="0"/>
        <v>49ers</v>
      </c>
      <c r="AH31" s="4">
        <f t="shared" si="1"/>
        <v>17</v>
      </c>
      <c r="AI31">
        <f t="shared" si="3"/>
        <v>17</v>
      </c>
    </row>
    <row r="32" spans="1:35" hidden="1" x14ac:dyDescent="0.25">
      <c r="A32">
        <v>176</v>
      </c>
      <c r="B32" t="s">
        <v>384</v>
      </c>
      <c r="C32" t="s">
        <v>385</v>
      </c>
      <c r="D32" t="s">
        <v>128</v>
      </c>
      <c r="E32" s="3" t="str">
        <f>IF(LEFT(C32,1)="K","K",IF(LEFT(C32,1)="D","DST",LEFT(C32,2)))</f>
        <v>DST</v>
      </c>
      <c r="F32" s="3">
        <f>INT(RIGHT(C32,LEN(C32)-FIND(E32,C32)*LEN(E32)))</f>
        <v>28</v>
      </c>
      <c r="G32" s="3" t="str">
        <f>IF(ISERROR(FIND(",",B32)),RIGHT(B32,LEN(B32)-FIND(" ",B32)),LEFT(B32,FIND(",",B32)-1))</f>
        <v>Raiders</v>
      </c>
      <c r="H32" s="3">
        <f>VLOOKUP(G32,$AG$5:$AH$304,2,0)</f>
        <v>3</v>
      </c>
      <c r="I32">
        <f t="shared" si="2"/>
        <v>18</v>
      </c>
      <c r="K32" t="s">
        <v>487</v>
      </c>
      <c r="M32" t="s">
        <v>488</v>
      </c>
      <c r="N32">
        <v>365</v>
      </c>
      <c r="O32">
        <v>1</v>
      </c>
      <c r="P32">
        <v>1</v>
      </c>
      <c r="R32">
        <v>2</v>
      </c>
      <c r="S32">
        <v>8</v>
      </c>
      <c r="T32">
        <v>0</v>
      </c>
      <c r="V32">
        <v>0</v>
      </c>
      <c r="W32">
        <v>0</v>
      </c>
      <c r="X32">
        <v>0</v>
      </c>
      <c r="Y32">
        <v>0</v>
      </c>
      <c r="AA32">
        <v>0</v>
      </c>
      <c r="AB32">
        <v>0</v>
      </c>
      <c r="AC32">
        <v>0</v>
      </c>
      <c r="AE32">
        <v>16</v>
      </c>
      <c r="AG32" s="3" t="str">
        <f t="shared" si="0"/>
        <v>Ben Roethlisberger</v>
      </c>
      <c r="AH32" s="4">
        <f t="shared" si="1"/>
        <v>17.400000000000002</v>
      </c>
      <c r="AI32">
        <f t="shared" si="3"/>
        <v>16</v>
      </c>
    </row>
    <row r="33" spans="1:35" hidden="1" x14ac:dyDescent="0.25">
      <c r="A33">
        <v>177</v>
      </c>
      <c r="B33" t="s">
        <v>386</v>
      </c>
      <c r="C33" t="s">
        <v>387</v>
      </c>
      <c r="D33" t="s">
        <v>149</v>
      </c>
      <c r="E33" s="3" t="str">
        <f>IF(LEFT(C33,1)="K","K",IF(LEFT(C33,1)="D","DST",LEFT(C33,2)))</f>
        <v>DST</v>
      </c>
      <c r="F33" s="3">
        <f>INT(RIGHT(C33,LEN(C33)-FIND(E33,C33)*LEN(E33)))</f>
        <v>29</v>
      </c>
      <c r="G33" s="3" t="str">
        <f>IF(ISERROR(FIND(",",B33)),RIGHT(B33,LEN(B33)-FIND(" ",B33)),LEFT(B33,FIND(",",B33)-1))</f>
        <v>Jaguars</v>
      </c>
      <c r="H33" s="3">
        <f>VLOOKUP(G33,$AG$5:$AH$304,2,0)</f>
        <v>7</v>
      </c>
      <c r="I33">
        <f t="shared" si="2"/>
        <v>9</v>
      </c>
      <c r="K33" t="s">
        <v>489</v>
      </c>
      <c r="M33" t="s">
        <v>453</v>
      </c>
      <c r="N33">
        <v>0</v>
      </c>
      <c r="O33">
        <v>0</v>
      </c>
      <c r="P33">
        <v>0</v>
      </c>
      <c r="R33">
        <v>0</v>
      </c>
      <c r="S33">
        <v>0</v>
      </c>
      <c r="T33">
        <v>0</v>
      </c>
      <c r="V33">
        <v>0</v>
      </c>
      <c r="W33">
        <v>0</v>
      </c>
      <c r="X33">
        <v>0</v>
      </c>
      <c r="Y33">
        <v>0</v>
      </c>
      <c r="AA33">
        <v>0</v>
      </c>
      <c r="AB33">
        <v>0</v>
      </c>
      <c r="AC33">
        <v>0</v>
      </c>
      <c r="AE33">
        <v>16</v>
      </c>
      <c r="AG33" s="3" t="str">
        <f t="shared" si="0"/>
        <v>Mike Nugent</v>
      </c>
      <c r="AH33" s="4">
        <f t="shared" si="1"/>
        <v>0</v>
      </c>
      <c r="AI33">
        <f t="shared" si="3"/>
        <v>16</v>
      </c>
    </row>
    <row r="34" spans="1:35" hidden="1" x14ac:dyDescent="0.25">
      <c r="A34">
        <v>178</v>
      </c>
      <c r="B34" t="s">
        <v>388</v>
      </c>
      <c r="C34" t="s">
        <v>389</v>
      </c>
      <c r="D34" t="s">
        <v>35</v>
      </c>
      <c r="E34" s="3" t="str">
        <f>IF(LEFT(C34,1)="K","K",IF(LEFT(C34,1)="D","DST",LEFT(C34,2)))</f>
        <v>DST</v>
      </c>
      <c r="F34" s="3">
        <f>INT(RIGHT(C34,LEN(C34)-FIND(E34,C34)*LEN(E34)))</f>
        <v>30</v>
      </c>
      <c r="G34" s="3" t="str">
        <f>IF(ISERROR(FIND(",",B34)),RIGHT(B34,LEN(B34)-FIND(" ",B34)),LEFT(B34,FIND(",",B34)-1))</f>
        <v>Cowboys</v>
      </c>
      <c r="H34" s="3">
        <v>0</v>
      </c>
      <c r="I34">
        <f t="shared" si="2"/>
        <v>24</v>
      </c>
      <c r="K34" t="s">
        <v>490</v>
      </c>
      <c r="M34" t="s">
        <v>453</v>
      </c>
      <c r="N34">
        <v>0</v>
      </c>
      <c r="O34">
        <v>0</v>
      </c>
      <c r="P34">
        <v>0</v>
      </c>
      <c r="R34">
        <v>0</v>
      </c>
      <c r="S34">
        <v>0</v>
      </c>
      <c r="T34">
        <v>0</v>
      </c>
      <c r="V34">
        <v>4</v>
      </c>
      <c r="W34">
        <v>44</v>
      </c>
      <c r="X34">
        <v>2</v>
      </c>
      <c r="Y34">
        <v>6</v>
      </c>
      <c r="AA34">
        <v>0</v>
      </c>
      <c r="AB34">
        <v>0</v>
      </c>
      <c r="AC34">
        <v>0</v>
      </c>
      <c r="AE34">
        <v>16</v>
      </c>
      <c r="AG34" s="3" t="str">
        <f t="shared" si="0"/>
        <v>Vernon Davis</v>
      </c>
      <c r="AH34" s="4">
        <f t="shared" si="1"/>
        <v>16.399999999999999</v>
      </c>
      <c r="AI34">
        <f t="shared" si="3"/>
        <v>16</v>
      </c>
    </row>
    <row r="35" spans="1:35" hidden="1" x14ac:dyDescent="0.25">
      <c r="A35">
        <v>179</v>
      </c>
      <c r="B35" t="s">
        <v>390</v>
      </c>
      <c r="C35" t="s">
        <v>391</v>
      </c>
      <c r="D35" t="s">
        <v>43</v>
      </c>
      <c r="E35" s="3" t="str">
        <f>IF(LEFT(C35,1)="K","K",IF(LEFT(C35,1)="D","DST",LEFT(C35,2)))</f>
        <v>K</v>
      </c>
      <c r="F35" s="3">
        <f>INT(RIGHT(C35,LEN(C35)-FIND(E35,C35)*LEN(E35)))</f>
        <v>1</v>
      </c>
      <c r="G35" s="3" t="str">
        <f>IF(ISERROR(FIND(",",B35)),RIGHT(B35,LEN(B35)-FIND(" ",B35)),LEFT(B35,FIND(",",B35)-1))</f>
        <v>Stephen Gostkowski</v>
      </c>
      <c r="H35" s="7">
        <f>VLOOKUP(G35,$AG$5:$AI$304,3,0)</f>
        <v>10</v>
      </c>
      <c r="I35">
        <f>RANK(H35,$H$35:$H$54)</f>
        <v>8</v>
      </c>
      <c r="K35" t="s">
        <v>491</v>
      </c>
      <c r="M35" t="s">
        <v>453</v>
      </c>
      <c r="N35">
        <v>0</v>
      </c>
      <c r="O35">
        <v>0</v>
      </c>
      <c r="P35">
        <v>0</v>
      </c>
      <c r="R35">
        <v>17</v>
      </c>
      <c r="S35">
        <v>82</v>
      </c>
      <c r="T35">
        <v>0</v>
      </c>
      <c r="V35">
        <v>8</v>
      </c>
      <c r="W35">
        <v>87</v>
      </c>
      <c r="X35">
        <v>0</v>
      </c>
      <c r="Y35">
        <v>9</v>
      </c>
      <c r="AA35">
        <v>0</v>
      </c>
      <c r="AB35">
        <v>0</v>
      </c>
      <c r="AC35">
        <v>0</v>
      </c>
      <c r="AE35">
        <v>16</v>
      </c>
      <c r="AG35" s="3" t="str">
        <f t="shared" si="0"/>
        <v>Matt Forte</v>
      </c>
      <c r="AH35" s="4">
        <f t="shared" si="1"/>
        <v>16.899999999999999</v>
      </c>
      <c r="AI35">
        <f t="shared" si="3"/>
        <v>16</v>
      </c>
    </row>
    <row r="36" spans="1:35" hidden="1" x14ac:dyDescent="0.25">
      <c r="A36">
        <v>180</v>
      </c>
      <c r="B36" t="s">
        <v>392</v>
      </c>
      <c r="C36" t="s">
        <v>393</v>
      </c>
      <c r="D36" t="s">
        <v>90</v>
      </c>
      <c r="E36" s="3" t="str">
        <f>IF(LEFT(C36,1)="K","K",IF(LEFT(C36,1)="D","DST",LEFT(C36,2)))</f>
        <v>K</v>
      </c>
      <c r="F36" s="3">
        <f>INT(RIGHT(C36,LEN(C36)-FIND(E36,C36)*LEN(E36)))</f>
        <v>2</v>
      </c>
      <c r="G36" s="3" t="str">
        <f>IF(ISERROR(FIND(",",B36)),RIGHT(B36,LEN(B36)-FIND(" ",B36)),LEFT(B36,FIND(",",B36)-1))</f>
        <v>Justin Tucker</v>
      </c>
      <c r="H36" s="7">
        <f>VLOOKUP(G36,$AG$5:$AI$304,3,0)</f>
        <v>3</v>
      </c>
      <c r="I36">
        <f t="shared" ref="I36:I54" si="4">RANK(H36,$H$35:$H$54)</f>
        <v>17</v>
      </c>
      <c r="K36" t="s">
        <v>492</v>
      </c>
      <c r="M36" t="s">
        <v>493</v>
      </c>
      <c r="N36">
        <v>266</v>
      </c>
      <c r="O36">
        <v>2</v>
      </c>
      <c r="P36">
        <v>0</v>
      </c>
      <c r="R36">
        <v>1</v>
      </c>
      <c r="S36">
        <v>8</v>
      </c>
      <c r="T36">
        <v>0</v>
      </c>
      <c r="V36">
        <v>0</v>
      </c>
      <c r="W36">
        <v>0</v>
      </c>
      <c r="X36">
        <v>0</v>
      </c>
      <c r="Y36">
        <v>0</v>
      </c>
      <c r="AA36">
        <v>0</v>
      </c>
      <c r="AB36">
        <v>1</v>
      </c>
      <c r="AC36">
        <v>0</v>
      </c>
      <c r="AE36">
        <v>16</v>
      </c>
      <c r="AG36" s="3" t="str">
        <f t="shared" si="0"/>
        <v>Chad Henne</v>
      </c>
      <c r="AH36" s="4">
        <f t="shared" si="1"/>
        <v>17.440000000000001</v>
      </c>
      <c r="AI36">
        <f t="shared" si="3"/>
        <v>16</v>
      </c>
    </row>
    <row r="37" spans="1:35" hidden="1" x14ac:dyDescent="0.25">
      <c r="A37">
        <v>181</v>
      </c>
      <c r="B37" t="s">
        <v>394</v>
      </c>
      <c r="C37" t="s">
        <v>395</v>
      </c>
      <c r="D37" t="s">
        <v>15</v>
      </c>
      <c r="E37" s="3" t="str">
        <f>IF(LEFT(C37,1)="K","K",IF(LEFT(C37,1)="D","DST",LEFT(C37,2)))</f>
        <v>K</v>
      </c>
      <c r="F37" s="3">
        <f>INT(RIGHT(C37,LEN(C37)-FIND(E37,C37)*LEN(E37)))</f>
        <v>3</v>
      </c>
      <c r="G37" s="3" t="str">
        <f>IF(ISERROR(FIND(",",B37)),RIGHT(B37,LEN(B37)-FIND(" ",B37)),LEFT(B37,FIND(",",B37)-1))</f>
        <v>Adam Vinatieri</v>
      </c>
      <c r="H37" s="7">
        <f>VLOOKUP(G37,$AG$5:$AI$304,3,0)</f>
        <v>6</v>
      </c>
      <c r="I37">
        <f t="shared" si="4"/>
        <v>14</v>
      </c>
      <c r="K37" t="s">
        <v>494</v>
      </c>
      <c r="M37" t="s">
        <v>453</v>
      </c>
      <c r="N37">
        <v>0</v>
      </c>
      <c r="O37">
        <v>0</v>
      </c>
      <c r="P37">
        <v>0</v>
      </c>
      <c r="R37">
        <v>0</v>
      </c>
      <c r="S37">
        <v>0</v>
      </c>
      <c r="T37">
        <v>0</v>
      </c>
      <c r="V37">
        <v>0</v>
      </c>
      <c r="W37">
        <v>0</v>
      </c>
      <c r="X37">
        <v>0</v>
      </c>
      <c r="Y37">
        <v>0</v>
      </c>
      <c r="AA37">
        <v>0</v>
      </c>
      <c r="AB37">
        <v>0</v>
      </c>
      <c r="AC37">
        <v>0</v>
      </c>
      <c r="AE37">
        <v>16</v>
      </c>
      <c r="AG37" s="3" t="str">
        <f t="shared" si="0"/>
        <v>Ryan Succop</v>
      </c>
      <c r="AH37" s="4">
        <f t="shared" si="1"/>
        <v>0</v>
      </c>
      <c r="AI37">
        <f t="shared" si="3"/>
        <v>16</v>
      </c>
    </row>
    <row r="38" spans="1:35" hidden="1" x14ac:dyDescent="0.25">
      <c r="A38">
        <v>182</v>
      </c>
      <c r="B38" t="s">
        <v>396</v>
      </c>
      <c r="C38" t="s">
        <v>397</v>
      </c>
      <c r="D38" t="s">
        <v>32</v>
      </c>
      <c r="E38" s="3" t="str">
        <f>IF(LEFT(C38,1)="K","K",IF(LEFT(C38,1)="D","DST",LEFT(C38,2)))</f>
        <v>K</v>
      </c>
      <c r="F38" s="3">
        <f>INT(RIGHT(C38,LEN(C38)-FIND(E38,C38)*LEN(E38)))</f>
        <v>4</v>
      </c>
      <c r="G38" s="3" t="str">
        <f>IF(ISERROR(FIND(",",B38)),RIGHT(B38,LEN(B38)-FIND(" ",B38)),LEFT(B38,FIND(",",B38)-1))</f>
        <v>Matt Bryant</v>
      </c>
      <c r="H38" s="7">
        <f>VLOOKUP(G38,$AG$5:$AI$304,3,0)</f>
        <v>18</v>
      </c>
      <c r="I38">
        <f t="shared" si="4"/>
        <v>1</v>
      </c>
      <c r="K38" t="s">
        <v>495</v>
      </c>
      <c r="M38" t="s">
        <v>453</v>
      </c>
      <c r="N38">
        <v>0</v>
      </c>
      <c r="O38">
        <v>0</v>
      </c>
      <c r="P38">
        <v>0</v>
      </c>
      <c r="R38">
        <v>10</v>
      </c>
      <c r="S38">
        <v>102</v>
      </c>
      <c r="T38">
        <v>1</v>
      </c>
      <c r="V38">
        <v>0</v>
      </c>
      <c r="W38">
        <v>0</v>
      </c>
      <c r="X38">
        <v>0</v>
      </c>
      <c r="Y38">
        <v>0</v>
      </c>
      <c r="AA38">
        <v>0</v>
      </c>
      <c r="AB38">
        <v>0</v>
      </c>
      <c r="AC38">
        <v>0</v>
      </c>
      <c r="AE38">
        <v>16</v>
      </c>
      <c r="AG38" s="3" t="str">
        <f t="shared" si="0"/>
        <v>Chris Ivory</v>
      </c>
      <c r="AH38" s="4">
        <f t="shared" si="1"/>
        <v>16.2</v>
      </c>
      <c r="AI38">
        <f t="shared" si="3"/>
        <v>16</v>
      </c>
    </row>
    <row r="39" spans="1:35" hidden="1" x14ac:dyDescent="0.25">
      <c r="A39">
        <v>183</v>
      </c>
      <c r="B39" t="s">
        <v>398</v>
      </c>
      <c r="C39" t="s">
        <v>399</v>
      </c>
      <c r="D39" t="s">
        <v>60</v>
      </c>
      <c r="E39" s="3" t="str">
        <f>IF(LEFT(C39,1)="K","K",IF(LEFT(C39,1)="D","DST",LEFT(C39,2)))</f>
        <v>K</v>
      </c>
      <c r="F39" s="3">
        <f>INT(RIGHT(C39,LEN(C39)-FIND(E39,C39)*LEN(E39)))</f>
        <v>5</v>
      </c>
      <c r="G39" s="3" t="str">
        <f>IF(ISERROR(FIND(",",B39)),RIGHT(B39,LEN(B39)-FIND(" ",B39)),LEFT(B39,FIND(",",B39)-1))</f>
        <v>Nick Novak</v>
      </c>
      <c r="H39" s="7">
        <f>VLOOKUP(G39,$AG$5:$AI$304,3,0)</f>
        <v>5</v>
      </c>
      <c r="I39">
        <f t="shared" si="4"/>
        <v>15</v>
      </c>
      <c r="K39" t="s">
        <v>496</v>
      </c>
      <c r="M39" t="s">
        <v>497</v>
      </c>
      <c r="N39">
        <v>333</v>
      </c>
      <c r="O39">
        <v>1</v>
      </c>
      <c r="P39">
        <v>1</v>
      </c>
      <c r="R39">
        <v>1</v>
      </c>
      <c r="S39">
        <v>2</v>
      </c>
      <c r="T39">
        <v>0</v>
      </c>
      <c r="V39">
        <v>0</v>
      </c>
      <c r="W39">
        <v>0</v>
      </c>
      <c r="X39">
        <v>0</v>
      </c>
      <c r="Y39">
        <v>0</v>
      </c>
      <c r="AA39">
        <v>0</v>
      </c>
      <c r="AB39">
        <v>0</v>
      </c>
      <c r="AC39">
        <v>0</v>
      </c>
      <c r="AE39">
        <v>15</v>
      </c>
      <c r="AG39" s="3" t="str">
        <f t="shared" si="0"/>
        <v>Drew Brees</v>
      </c>
      <c r="AH39" s="4">
        <f t="shared" si="1"/>
        <v>15.52</v>
      </c>
      <c r="AI39">
        <f t="shared" si="3"/>
        <v>15</v>
      </c>
    </row>
    <row r="40" spans="1:35" hidden="1" x14ac:dyDescent="0.25">
      <c r="A40">
        <v>184</v>
      </c>
      <c r="B40" t="s">
        <v>400</v>
      </c>
      <c r="C40" t="s">
        <v>401</v>
      </c>
      <c r="D40" t="s">
        <v>35</v>
      </c>
      <c r="E40" s="3" t="str">
        <f>IF(LEFT(C40,1)="K","K",IF(LEFT(C40,1)="D","DST",LEFT(C40,2)))</f>
        <v>K</v>
      </c>
      <c r="F40" s="3">
        <f>INT(RIGHT(C40,LEN(C40)-FIND(E40,C40)*LEN(E40)))</f>
        <v>6</v>
      </c>
      <c r="G40" s="3" t="str">
        <f>IF(ISERROR(FIND(",",B40)),RIGHT(B40,LEN(B40)-FIND(" ",B40)),LEFT(B40,FIND(",",B40)-1))</f>
        <v>Dan Bailey</v>
      </c>
      <c r="H40" s="7">
        <f>VLOOKUP(G40,$AG$5:$AI$304,3,0)</f>
        <v>5</v>
      </c>
      <c r="I40">
        <f t="shared" si="4"/>
        <v>15</v>
      </c>
      <c r="K40" t="s">
        <v>498</v>
      </c>
      <c r="M40" t="s">
        <v>499</v>
      </c>
      <c r="N40">
        <v>345</v>
      </c>
      <c r="O40">
        <v>1</v>
      </c>
      <c r="P40">
        <v>1</v>
      </c>
      <c r="R40">
        <v>3</v>
      </c>
      <c r="S40">
        <v>7</v>
      </c>
      <c r="T40">
        <v>0</v>
      </c>
      <c r="V40">
        <v>0</v>
      </c>
      <c r="W40">
        <v>0</v>
      </c>
      <c r="X40">
        <v>0</v>
      </c>
      <c r="Y40">
        <v>0</v>
      </c>
      <c r="AA40">
        <v>0</v>
      </c>
      <c r="AB40">
        <v>0</v>
      </c>
      <c r="AC40">
        <v>0</v>
      </c>
      <c r="AE40">
        <v>15</v>
      </c>
      <c r="AG40" s="3" t="str">
        <f t="shared" si="0"/>
        <v>Joe Flacco</v>
      </c>
      <c r="AH40" s="4">
        <f t="shared" si="1"/>
        <v>16.5</v>
      </c>
      <c r="AI40">
        <f t="shared" si="3"/>
        <v>15</v>
      </c>
    </row>
    <row r="41" spans="1:35" hidden="1" x14ac:dyDescent="0.25">
      <c r="A41">
        <v>185</v>
      </c>
      <c r="B41" t="s">
        <v>402</v>
      </c>
      <c r="C41" t="s">
        <v>403</v>
      </c>
      <c r="D41" t="s">
        <v>52</v>
      </c>
      <c r="E41" s="3" t="str">
        <f>IF(LEFT(C41,1)="K","K",IF(LEFT(C41,1)="D","DST",LEFT(C41,2)))</f>
        <v>K</v>
      </c>
      <c r="F41" s="3">
        <f>INT(RIGHT(C41,LEN(C41)-FIND(E41,C41)*LEN(E41)))</f>
        <v>7</v>
      </c>
      <c r="G41" s="3" t="str">
        <f>IF(ISERROR(FIND(",",B41)),RIGHT(B41,LEN(B41)-FIND(" ",B41)),LEFT(B41,FIND(",",B41)-1))</f>
        <v>Graham Gano</v>
      </c>
      <c r="H41" s="7">
        <f>VLOOKUP(G41,$AG$5:$AI$304,3,0)</f>
        <v>7</v>
      </c>
      <c r="I41">
        <f t="shared" si="4"/>
        <v>12</v>
      </c>
      <c r="K41" t="s">
        <v>500</v>
      </c>
      <c r="M41" t="s">
        <v>453</v>
      </c>
      <c r="N41">
        <v>0</v>
      </c>
      <c r="O41">
        <v>0</v>
      </c>
      <c r="P41">
        <v>0</v>
      </c>
      <c r="R41">
        <v>16</v>
      </c>
      <c r="S41">
        <v>46</v>
      </c>
      <c r="T41">
        <v>1</v>
      </c>
      <c r="V41">
        <v>4</v>
      </c>
      <c r="W41">
        <v>50</v>
      </c>
      <c r="X41">
        <v>0</v>
      </c>
      <c r="Y41">
        <v>5</v>
      </c>
      <c r="AA41">
        <v>0</v>
      </c>
      <c r="AB41">
        <v>0</v>
      </c>
      <c r="AC41">
        <v>0</v>
      </c>
      <c r="AE41">
        <v>15</v>
      </c>
      <c r="AG41" s="3" t="str">
        <f t="shared" si="0"/>
        <v>Rashad Jennings</v>
      </c>
      <c r="AH41" s="4">
        <f t="shared" si="1"/>
        <v>15.6</v>
      </c>
      <c r="AI41">
        <f t="shared" si="3"/>
        <v>15</v>
      </c>
    </row>
    <row r="42" spans="1:35" hidden="1" x14ac:dyDescent="0.25">
      <c r="A42">
        <v>186</v>
      </c>
      <c r="B42" t="s">
        <v>404</v>
      </c>
      <c r="C42" t="s">
        <v>405</v>
      </c>
      <c r="D42" t="s">
        <v>23</v>
      </c>
      <c r="E42" s="3" t="str">
        <f>IF(LEFT(C42,1)="K","K",IF(LEFT(C42,1)="D","DST",LEFT(C42,2)))</f>
        <v>K</v>
      </c>
      <c r="F42" s="3">
        <f>INT(RIGHT(C42,LEN(C42)-FIND(E42,C42)*LEN(E42)))</f>
        <v>8</v>
      </c>
      <c r="G42" s="3" t="str">
        <f>IF(ISERROR(FIND(",",B42)),RIGHT(B42,LEN(B42)-FIND(" ",B42)),LEFT(B42,FIND(",",B42)-1))</f>
        <v>Phil Dawson</v>
      </c>
      <c r="H42" s="7">
        <f>VLOOKUP(G42,$AG$5:$AI$304,3,0)</f>
        <v>3</v>
      </c>
      <c r="I42">
        <f t="shared" si="4"/>
        <v>17</v>
      </c>
      <c r="K42" t="s">
        <v>501</v>
      </c>
      <c r="M42" t="s">
        <v>453</v>
      </c>
      <c r="N42">
        <v>0</v>
      </c>
      <c r="O42">
        <v>0</v>
      </c>
      <c r="P42">
        <v>0</v>
      </c>
      <c r="R42">
        <v>0</v>
      </c>
      <c r="S42">
        <v>0</v>
      </c>
      <c r="T42">
        <v>0</v>
      </c>
      <c r="V42">
        <v>4</v>
      </c>
      <c r="W42">
        <v>97</v>
      </c>
      <c r="X42">
        <v>1</v>
      </c>
      <c r="Y42">
        <v>11</v>
      </c>
      <c r="AA42">
        <v>0</v>
      </c>
      <c r="AB42">
        <v>0</v>
      </c>
      <c r="AC42">
        <v>0</v>
      </c>
      <c r="AE42">
        <v>15</v>
      </c>
      <c r="AG42" s="3" t="str">
        <f t="shared" si="0"/>
        <v>Jeremy Maclin</v>
      </c>
      <c r="AH42" s="4">
        <f t="shared" si="1"/>
        <v>15.7</v>
      </c>
      <c r="AI42">
        <f t="shared" si="3"/>
        <v>15</v>
      </c>
    </row>
    <row r="43" spans="1:35" hidden="1" x14ac:dyDescent="0.25">
      <c r="A43">
        <v>187</v>
      </c>
      <c r="B43" t="s">
        <v>406</v>
      </c>
      <c r="C43" t="s">
        <v>407</v>
      </c>
      <c r="D43" t="s">
        <v>26</v>
      </c>
      <c r="E43" s="3" t="str">
        <f>IF(LEFT(C43,1)="K","K",IF(LEFT(C43,1)="D","DST",LEFT(C43,2)))</f>
        <v>K</v>
      </c>
      <c r="F43" s="3">
        <f>INT(RIGHT(C43,LEN(C43)-FIND(E43,C43)*LEN(E43)))</f>
        <v>9</v>
      </c>
      <c r="G43" s="3" t="str">
        <f>IF(ISERROR(FIND(",",B43)),RIGHT(B43,LEN(B43)-FIND(" ",B43)),LEFT(B43,FIND(",",B43)-1))</f>
        <v>Robbie Gould</v>
      </c>
      <c r="H43" s="7">
        <f>VLOOKUP(G43,$AG$5:$AI$304,3,0)</f>
        <v>9</v>
      </c>
      <c r="I43">
        <f t="shared" si="4"/>
        <v>9</v>
      </c>
      <c r="K43" t="s">
        <v>502</v>
      </c>
      <c r="M43" t="s">
        <v>503</v>
      </c>
      <c r="N43">
        <v>173</v>
      </c>
      <c r="O43">
        <v>1</v>
      </c>
      <c r="P43">
        <v>1</v>
      </c>
      <c r="R43">
        <v>6</v>
      </c>
      <c r="S43">
        <v>19</v>
      </c>
      <c r="T43">
        <v>1</v>
      </c>
      <c r="V43">
        <v>0</v>
      </c>
      <c r="W43">
        <v>0</v>
      </c>
      <c r="X43">
        <v>0</v>
      </c>
      <c r="Y43">
        <v>0</v>
      </c>
      <c r="AA43">
        <v>0</v>
      </c>
      <c r="AB43">
        <v>0</v>
      </c>
      <c r="AC43">
        <v>0</v>
      </c>
      <c r="AE43">
        <v>15</v>
      </c>
      <c r="AG43" s="3" t="str">
        <f t="shared" si="0"/>
        <v>EJ Manuel</v>
      </c>
      <c r="AH43" s="4">
        <f t="shared" si="1"/>
        <v>16.82</v>
      </c>
      <c r="AI43">
        <f t="shared" si="3"/>
        <v>15</v>
      </c>
    </row>
    <row r="44" spans="1:35" hidden="1" x14ac:dyDescent="0.25">
      <c r="A44">
        <v>188</v>
      </c>
      <c r="B44" t="s">
        <v>408</v>
      </c>
      <c r="C44" t="s">
        <v>409</v>
      </c>
      <c r="D44" t="s">
        <v>40</v>
      </c>
      <c r="E44" s="3" t="str">
        <f>IF(LEFT(C44,1)="K","K",IF(LEFT(C44,1)="D","DST",LEFT(C44,2)))</f>
        <v>K</v>
      </c>
      <c r="F44" s="3">
        <f>INT(RIGHT(C44,LEN(C44)-FIND(E44,C44)*LEN(E44)))</f>
        <v>10</v>
      </c>
      <c r="G44" s="3" t="str">
        <f>IF(ISERROR(FIND(",",B44)),RIGHT(B44,LEN(B44)-FIND(" ",B44)),LEFT(B44,FIND(",",B44)-1))</f>
        <v>Blair Walsh</v>
      </c>
      <c r="H44" s="7">
        <f>VLOOKUP(G44,$AG$5:$AI$304,3,0)</f>
        <v>13</v>
      </c>
      <c r="I44">
        <f t="shared" si="4"/>
        <v>3</v>
      </c>
      <c r="K44" t="s">
        <v>504</v>
      </c>
      <c r="M44" t="s">
        <v>453</v>
      </c>
      <c r="N44">
        <v>0</v>
      </c>
      <c r="O44">
        <v>0</v>
      </c>
      <c r="P44">
        <v>0</v>
      </c>
      <c r="R44">
        <v>0</v>
      </c>
      <c r="S44">
        <v>0</v>
      </c>
      <c r="T44">
        <v>0</v>
      </c>
      <c r="V44">
        <v>0</v>
      </c>
      <c r="W44">
        <v>0</v>
      </c>
      <c r="X44">
        <v>0</v>
      </c>
      <c r="Y44">
        <v>0</v>
      </c>
      <c r="AA44">
        <v>0</v>
      </c>
      <c r="AB44">
        <v>0</v>
      </c>
      <c r="AC44">
        <v>0</v>
      </c>
      <c r="AE44">
        <v>15</v>
      </c>
      <c r="AG44" s="3" t="str">
        <f t="shared" si="0"/>
        <v>Caleb Sturgis</v>
      </c>
      <c r="AH44" s="4">
        <f t="shared" si="1"/>
        <v>0</v>
      </c>
      <c r="AI44">
        <f t="shared" si="3"/>
        <v>15</v>
      </c>
    </row>
    <row r="45" spans="1:35" hidden="1" x14ac:dyDescent="0.25">
      <c r="A45">
        <v>189</v>
      </c>
      <c r="B45" t="s">
        <v>410</v>
      </c>
      <c r="C45" t="s">
        <v>411</v>
      </c>
      <c r="D45" t="s">
        <v>69</v>
      </c>
      <c r="E45" s="3" t="str">
        <f>IF(LEFT(C45,1)="K","K",IF(LEFT(C45,1)="D","DST",LEFT(C45,2)))</f>
        <v>K</v>
      </c>
      <c r="F45" s="3">
        <f>INT(RIGHT(C45,LEN(C45)-FIND(E45,C45)*LEN(E45)))</f>
        <v>11</v>
      </c>
      <c r="G45" s="3" t="str">
        <f>IF(ISERROR(FIND(",",B45)),RIGHT(B45,LEN(B45)-FIND(" ",B45)),LEFT(B45,FIND(",",B45)-1))</f>
        <v>Nick Folk</v>
      </c>
      <c r="H45" s="7">
        <f>VLOOKUP(G45,$AG$5:$AI$304,3,0)</f>
        <v>9</v>
      </c>
      <c r="I45">
        <f t="shared" si="4"/>
        <v>9</v>
      </c>
      <c r="K45" t="s">
        <v>505</v>
      </c>
      <c r="M45" t="s">
        <v>453</v>
      </c>
      <c r="N45">
        <v>0</v>
      </c>
      <c r="O45">
        <v>0</v>
      </c>
      <c r="P45">
        <v>0</v>
      </c>
      <c r="R45">
        <v>0</v>
      </c>
      <c r="S45">
        <v>0</v>
      </c>
      <c r="T45">
        <v>0</v>
      </c>
      <c r="V45">
        <v>6</v>
      </c>
      <c r="W45">
        <v>92</v>
      </c>
      <c r="X45">
        <v>1</v>
      </c>
      <c r="Y45">
        <v>8</v>
      </c>
      <c r="AA45">
        <v>0</v>
      </c>
      <c r="AB45">
        <v>0</v>
      </c>
      <c r="AC45">
        <v>0</v>
      </c>
      <c r="AE45">
        <v>15</v>
      </c>
      <c r="AG45" s="3" t="str">
        <f t="shared" si="0"/>
        <v>Kelvin Benjamin</v>
      </c>
      <c r="AH45" s="4">
        <f t="shared" si="1"/>
        <v>15.2</v>
      </c>
      <c r="AI45">
        <f t="shared" si="3"/>
        <v>15</v>
      </c>
    </row>
    <row r="46" spans="1:35" hidden="1" x14ac:dyDescent="0.25">
      <c r="A46">
        <v>190</v>
      </c>
      <c r="B46" t="s">
        <v>412</v>
      </c>
      <c r="C46" t="s">
        <v>413</v>
      </c>
      <c r="D46" t="s">
        <v>6</v>
      </c>
      <c r="E46" s="3" t="str">
        <f>IF(LEFT(C46,1)="K","K",IF(LEFT(C46,1)="D","DST",LEFT(C46,2)))</f>
        <v>K</v>
      </c>
      <c r="F46" s="3">
        <f>INT(RIGHT(C46,LEN(C46)-FIND(E46,C46)*LEN(E46)))</f>
        <v>12</v>
      </c>
      <c r="G46" s="3" t="str">
        <f>IF(ISERROR(FIND(",",B46)),RIGHT(B46,LEN(B46)-FIND(" ",B46)),LEFT(B46,FIND(",",B46)-1))</f>
        <v>Brandon McManus</v>
      </c>
      <c r="H46" s="7">
        <f>VLOOKUP(G46,$AG$5:$AI$304,3,0)</f>
        <v>7</v>
      </c>
      <c r="I46">
        <f t="shared" si="4"/>
        <v>12</v>
      </c>
      <c r="K46" t="s">
        <v>506</v>
      </c>
      <c r="M46" t="s">
        <v>453</v>
      </c>
      <c r="N46">
        <v>0</v>
      </c>
      <c r="O46">
        <v>0</v>
      </c>
      <c r="P46">
        <v>0</v>
      </c>
      <c r="R46">
        <v>5</v>
      </c>
      <c r="S46">
        <v>32</v>
      </c>
      <c r="T46">
        <v>2</v>
      </c>
      <c r="V46">
        <v>0</v>
      </c>
      <c r="W46">
        <v>0</v>
      </c>
      <c r="X46">
        <v>0</v>
      </c>
      <c r="Y46">
        <v>0</v>
      </c>
      <c r="AA46">
        <v>0</v>
      </c>
      <c r="AB46">
        <v>0</v>
      </c>
      <c r="AC46">
        <v>0</v>
      </c>
      <c r="AE46">
        <v>15</v>
      </c>
      <c r="AG46" s="3" t="str">
        <f t="shared" si="0"/>
        <v>Isaiah Crowell</v>
      </c>
      <c r="AH46" s="4">
        <f t="shared" si="1"/>
        <v>15.2</v>
      </c>
      <c r="AI46">
        <f t="shared" si="3"/>
        <v>15</v>
      </c>
    </row>
    <row r="47" spans="1:35" hidden="1" x14ac:dyDescent="0.25">
      <c r="A47">
        <v>191</v>
      </c>
      <c r="B47" t="s">
        <v>414</v>
      </c>
      <c r="C47" t="s">
        <v>415</v>
      </c>
      <c r="D47" t="s">
        <v>81</v>
      </c>
      <c r="E47" s="3" t="str">
        <f>IF(LEFT(C47,1)="K","K",IF(LEFT(C47,1)="D","DST",LEFT(C47,2)))</f>
        <v>K</v>
      </c>
      <c r="F47" s="3">
        <f>INT(RIGHT(C47,LEN(C47)-FIND(E47,C47)*LEN(E47)))</f>
        <v>13</v>
      </c>
      <c r="G47" s="3" t="str">
        <f>IF(ISERROR(FIND(",",B47)),RIGHT(B47,LEN(B47)-FIND(" ",B47)),LEFT(B47,FIND(",",B47)-1))</f>
        <v>Greg Zuerlein</v>
      </c>
      <c r="H47" s="7">
        <f>VLOOKUP(G47,$AG$5:$AI$304,3,0)</f>
        <v>8</v>
      </c>
      <c r="I47">
        <f t="shared" si="4"/>
        <v>11</v>
      </c>
      <c r="K47" t="s">
        <v>507</v>
      </c>
      <c r="M47" t="s">
        <v>453</v>
      </c>
      <c r="N47">
        <v>0</v>
      </c>
      <c r="O47">
        <v>0</v>
      </c>
      <c r="P47">
        <v>0</v>
      </c>
      <c r="R47">
        <v>0</v>
      </c>
      <c r="S47">
        <v>0</v>
      </c>
      <c r="T47">
        <v>0</v>
      </c>
      <c r="V47">
        <v>0</v>
      </c>
      <c r="W47">
        <v>0</v>
      </c>
      <c r="X47">
        <v>0</v>
      </c>
      <c r="Y47">
        <v>0</v>
      </c>
      <c r="AA47">
        <v>0</v>
      </c>
      <c r="AB47">
        <v>0</v>
      </c>
      <c r="AC47">
        <v>0</v>
      </c>
      <c r="AE47">
        <v>15</v>
      </c>
      <c r="AG47" s="3" t="str">
        <f t="shared" si="0"/>
        <v>Titans</v>
      </c>
      <c r="AH47" s="4">
        <f t="shared" si="1"/>
        <v>15</v>
      </c>
      <c r="AI47">
        <f t="shared" si="3"/>
        <v>15</v>
      </c>
    </row>
    <row r="48" spans="1:35" hidden="1" x14ac:dyDescent="0.25">
      <c r="A48">
        <v>192</v>
      </c>
      <c r="B48" t="s">
        <v>416</v>
      </c>
      <c r="C48" t="s">
        <v>417</v>
      </c>
      <c r="D48" t="s">
        <v>12</v>
      </c>
      <c r="E48" s="3" t="str">
        <f>IF(LEFT(C48,1)="K","K",IF(LEFT(C48,1)="D","DST",LEFT(C48,2)))</f>
        <v>K</v>
      </c>
      <c r="F48" s="3">
        <f>INT(RIGHT(C48,LEN(C48)-FIND(E48,C48)*LEN(E48)))</f>
        <v>14</v>
      </c>
      <c r="G48" s="3" t="str">
        <f>IF(ISERROR(FIND(",",B48)),RIGHT(B48,LEN(B48)-FIND(" ",B48)),LEFT(B48,FIND(",",B48)-1))</f>
        <v>Cody Parkey</v>
      </c>
      <c r="H48" s="7">
        <f>VLOOKUP(G48,$AG$5:$AI$304,3,0)</f>
        <v>12</v>
      </c>
      <c r="I48">
        <f t="shared" si="4"/>
        <v>6</v>
      </c>
      <c r="K48" t="s">
        <v>508</v>
      </c>
      <c r="M48" t="s">
        <v>453</v>
      </c>
      <c r="N48">
        <v>0</v>
      </c>
      <c r="O48">
        <v>0</v>
      </c>
      <c r="P48">
        <v>0</v>
      </c>
      <c r="R48">
        <v>11</v>
      </c>
      <c r="S48">
        <v>71</v>
      </c>
      <c r="T48">
        <v>1</v>
      </c>
      <c r="V48">
        <v>4</v>
      </c>
      <c r="W48">
        <v>14</v>
      </c>
      <c r="X48">
        <v>0</v>
      </c>
      <c r="Y48">
        <v>6</v>
      </c>
      <c r="AA48">
        <v>0</v>
      </c>
      <c r="AB48">
        <v>0</v>
      </c>
      <c r="AC48">
        <v>0</v>
      </c>
      <c r="AE48">
        <v>14</v>
      </c>
      <c r="AG48" s="3" t="str">
        <f t="shared" si="0"/>
        <v>Darren Sproles</v>
      </c>
      <c r="AH48" s="4">
        <f t="shared" si="1"/>
        <v>14.5</v>
      </c>
      <c r="AI48">
        <f t="shared" si="3"/>
        <v>14</v>
      </c>
    </row>
    <row r="49" spans="1:35" hidden="1" x14ac:dyDescent="0.25">
      <c r="A49">
        <v>193</v>
      </c>
      <c r="B49" t="s">
        <v>418</v>
      </c>
      <c r="C49" t="s">
        <v>419</v>
      </c>
      <c r="D49" t="s">
        <v>128</v>
      </c>
      <c r="E49" s="3" t="str">
        <f>IF(LEFT(C49,1)="K","K",IF(LEFT(C49,1)="D","DST",LEFT(C49,2)))</f>
        <v>K</v>
      </c>
      <c r="F49" s="3">
        <f>INT(RIGHT(C49,LEN(C49)-FIND(E49,C49)*LEN(E49)))</f>
        <v>15</v>
      </c>
      <c r="G49" s="3" t="str">
        <f>IF(ISERROR(FIND(",",B49)),RIGHT(B49,LEN(B49)-FIND(" ",B49)),LEFT(B49,FIND(",",B49)-1))</f>
        <v>Sebastian Janikowski</v>
      </c>
      <c r="H49" s="7">
        <f>VLOOKUP(G49,$AG$5:$AI$304,3,0)</f>
        <v>2</v>
      </c>
      <c r="I49">
        <f t="shared" si="4"/>
        <v>19</v>
      </c>
      <c r="K49" t="s">
        <v>509</v>
      </c>
      <c r="M49" t="s">
        <v>510</v>
      </c>
      <c r="N49">
        <v>170</v>
      </c>
      <c r="O49">
        <v>2</v>
      </c>
      <c r="P49">
        <v>0</v>
      </c>
      <c r="R49">
        <v>4</v>
      </c>
      <c r="S49">
        <v>-3</v>
      </c>
      <c r="T49">
        <v>0</v>
      </c>
      <c r="V49">
        <v>0</v>
      </c>
      <c r="W49">
        <v>0</v>
      </c>
      <c r="X49">
        <v>0</v>
      </c>
      <c r="Y49">
        <v>0</v>
      </c>
      <c r="AA49">
        <v>0</v>
      </c>
      <c r="AB49">
        <v>0</v>
      </c>
      <c r="AC49">
        <v>0</v>
      </c>
      <c r="AE49">
        <v>14</v>
      </c>
      <c r="AG49" s="3" t="str">
        <f t="shared" si="0"/>
        <v>Matt Cassel</v>
      </c>
      <c r="AH49" s="4">
        <f t="shared" si="1"/>
        <v>14.5</v>
      </c>
      <c r="AI49">
        <f t="shared" si="3"/>
        <v>14</v>
      </c>
    </row>
    <row r="50" spans="1:35" hidden="1" x14ac:dyDescent="0.25">
      <c r="A50">
        <v>194</v>
      </c>
      <c r="B50" t="s">
        <v>420</v>
      </c>
      <c r="C50" t="s">
        <v>421</v>
      </c>
      <c r="D50" t="s">
        <v>84</v>
      </c>
      <c r="E50" s="3" t="str">
        <f>IF(LEFT(C50,1)="K","K",IF(LEFT(C50,1)="D","DST",LEFT(C50,2)))</f>
        <v>K</v>
      </c>
      <c r="F50" s="3">
        <f>INT(RIGHT(C50,LEN(C50)-FIND(E50,C50)*LEN(E50)))</f>
        <v>16</v>
      </c>
      <c r="G50" s="3" t="str">
        <f>IF(ISERROR(FIND(",",B50)),RIGHT(B50,LEN(B50)-FIND(" ",B50)),LEFT(B50,FIND(",",B50)-1))</f>
        <v>Shaun Suisham</v>
      </c>
      <c r="H50" s="7">
        <f>VLOOKUP(G50,$AG$5:$AI$304,3,0)</f>
        <v>13</v>
      </c>
      <c r="I50">
        <f t="shared" si="4"/>
        <v>3</v>
      </c>
      <c r="K50" t="s">
        <v>511</v>
      </c>
      <c r="M50" t="s">
        <v>453</v>
      </c>
      <c r="N50">
        <v>0</v>
      </c>
      <c r="O50">
        <v>0</v>
      </c>
      <c r="P50">
        <v>0</v>
      </c>
      <c r="R50">
        <v>0</v>
      </c>
      <c r="S50">
        <v>0</v>
      </c>
      <c r="T50">
        <v>0</v>
      </c>
      <c r="V50">
        <v>8</v>
      </c>
      <c r="W50">
        <v>83</v>
      </c>
      <c r="X50">
        <v>1</v>
      </c>
      <c r="Y50">
        <v>11</v>
      </c>
      <c r="AA50">
        <v>0</v>
      </c>
      <c r="AB50">
        <v>0</v>
      </c>
      <c r="AC50">
        <v>0</v>
      </c>
      <c r="AE50">
        <v>14</v>
      </c>
      <c r="AG50" s="3" t="str">
        <f t="shared" si="0"/>
        <v>Greg Olsen</v>
      </c>
      <c r="AH50" s="4">
        <f t="shared" si="1"/>
        <v>14.3</v>
      </c>
      <c r="AI50">
        <f t="shared" si="3"/>
        <v>14</v>
      </c>
    </row>
    <row r="51" spans="1:35" hidden="1" x14ac:dyDescent="0.25">
      <c r="A51">
        <v>195</v>
      </c>
      <c r="B51" t="s">
        <v>422</v>
      </c>
      <c r="C51" t="s">
        <v>423</v>
      </c>
      <c r="D51" t="s">
        <v>189</v>
      </c>
      <c r="E51" s="3" t="str">
        <f>IF(LEFT(C51,1)="K","K",IF(LEFT(C51,1)="D","DST",LEFT(C51,2)))</f>
        <v>K</v>
      </c>
      <c r="F51" s="3">
        <f>INT(RIGHT(C51,LEN(C51)-FIND(E51,C51)*LEN(E51)))</f>
        <v>17</v>
      </c>
      <c r="G51" s="3" t="str">
        <f>IF(ISERROR(FIND(",",B51)),RIGHT(B51,LEN(B51)-FIND(" ",B51)),LEFT(B51,FIND(",",B51)-1))</f>
        <v>Dan Carpenter</v>
      </c>
      <c r="H51" s="7">
        <f>VLOOKUP(G51,$AG$5:$AI$304,3,0)</f>
        <v>13</v>
      </c>
      <c r="I51">
        <f t="shared" si="4"/>
        <v>3</v>
      </c>
      <c r="K51" t="s">
        <v>512</v>
      </c>
      <c r="M51" t="s">
        <v>453</v>
      </c>
      <c r="N51">
        <v>0</v>
      </c>
      <c r="O51">
        <v>0</v>
      </c>
      <c r="P51">
        <v>0</v>
      </c>
      <c r="R51">
        <v>13</v>
      </c>
      <c r="S51">
        <v>68</v>
      </c>
      <c r="T51">
        <v>0</v>
      </c>
      <c r="V51">
        <v>5</v>
      </c>
      <c r="W51">
        <v>23</v>
      </c>
      <c r="X51">
        <v>1</v>
      </c>
      <c r="Y51">
        <v>5</v>
      </c>
      <c r="AA51">
        <v>0</v>
      </c>
      <c r="AB51">
        <v>0</v>
      </c>
      <c r="AC51">
        <v>0</v>
      </c>
      <c r="AE51">
        <v>14</v>
      </c>
      <c r="AG51" s="3" t="str">
        <f t="shared" si="0"/>
        <v>Chris Johnson</v>
      </c>
      <c r="AH51" s="4">
        <f t="shared" si="1"/>
        <v>15.1</v>
      </c>
      <c r="AI51">
        <f t="shared" si="3"/>
        <v>14</v>
      </c>
    </row>
    <row r="52" spans="1:35" hidden="1" x14ac:dyDescent="0.25">
      <c r="A52">
        <v>196</v>
      </c>
      <c r="B52" t="s">
        <v>424</v>
      </c>
      <c r="C52" t="s">
        <v>425</v>
      </c>
      <c r="D52" t="s">
        <v>49</v>
      </c>
      <c r="E52" s="3" t="str">
        <f>IF(LEFT(C52,1)="K","K",IF(LEFT(C52,1)="D","DST",LEFT(C52,2)))</f>
        <v>K</v>
      </c>
      <c r="F52" s="3">
        <f>INT(RIGHT(C52,LEN(C52)-FIND(E52,C52)*LEN(E52)))</f>
        <v>18</v>
      </c>
      <c r="G52" s="3" t="str">
        <f>IF(ISERROR(FIND(",",B52)),RIGHT(B52,LEN(B52)-FIND(" ",B52)),LEFT(B52,FIND(",",B52)-1))</f>
        <v>Kai Forbath</v>
      </c>
      <c r="H52" s="7">
        <v>0</v>
      </c>
      <c r="I52">
        <f t="shared" si="4"/>
        <v>20</v>
      </c>
      <c r="K52" t="s">
        <v>513</v>
      </c>
      <c r="M52" t="s">
        <v>453</v>
      </c>
      <c r="N52">
        <v>0</v>
      </c>
      <c r="O52">
        <v>0</v>
      </c>
      <c r="P52">
        <v>0</v>
      </c>
      <c r="R52">
        <v>11</v>
      </c>
      <c r="S52">
        <v>70</v>
      </c>
      <c r="T52">
        <v>1</v>
      </c>
      <c r="V52">
        <v>5</v>
      </c>
      <c r="W52">
        <v>14</v>
      </c>
      <c r="X52">
        <v>0</v>
      </c>
      <c r="Y52">
        <v>6</v>
      </c>
      <c r="AA52">
        <v>0</v>
      </c>
      <c r="AB52">
        <v>0</v>
      </c>
      <c r="AC52">
        <v>0</v>
      </c>
      <c r="AE52">
        <v>14</v>
      </c>
      <c r="AG52" s="3" t="str">
        <f t="shared" si="0"/>
        <v>Justin Forsett</v>
      </c>
      <c r="AH52" s="4">
        <f t="shared" si="1"/>
        <v>14.4</v>
      </c>
      <c r="AI52">
        <f t="shared" si="3"/>
        <v>14</v>
      </c>
    </row>
    <row r="53" spans="1:35" hidden="1" x14ac:dyDescent="0.25">
      <c r="A53">
        <v>197</v>
      </c>
      <c r="B53" t="s">
        <v>426</v>
      </c>
      <c r="C53" t="s">
        <v>427</v>
      </c>
      <c r="D53" t="s">
        <v>9</v>
      </c>
      <c r="E53" s="3" t="str">
        <f>IF(LEFT(C53,1)="K","K",IF(LEFT(C53,1)="D","DST",LEFT(C53,2)))</f>
        <v>K</v>
      </c>
      <c r="F53" s="3">
        <f>INT(RIGHT(C53,LEN(C53)-FIND(E53,C53)*LEN(E53)))</f>
        <v>19</v>
      </c>
      <c r="G53" s="3" t="str">
        <f>IF(ISERROR(FIND(",",B53)),RIGHT(B53,LEN(B53)-FIND(" ",B53)),LEFT(B53,FIND(",",B53)-1))</f>
        <v>Shayne Graham</v>
      </c>
      <c r="H53" s="7">
        <f>VLOOKUP(G53,$AG$5:$AI$304,3,0)</f>
        <v>12</v>
      </c>
      <c r="I53">
        <f t="shared" si="4"/>
        <v>6</v>
      </c>
      <c r="K53" t="s">
        <v>514</v>
      </c>
      <c r="M53" t="s">
        <v>515</v>
      </c>
      <c r="N53">
        <v>322</v>
      </c>
      <c r="O53">
        <v>2</v>
      </c>
      <c r="P53">
        <v>1</v>
      </c>
      <c r="R53">
        <v>0</v>
      </c>
      <c r="S53">
        <v>0</v>
      </c>
      <c r="T53">
        <v>0</v>
      </c>
      <c r="V53">
        <v>0</v>
      </c>
      <c r="W53">
        <v>0</v>
      </c>
      <c r="X53">
        <v>0</v>
      </c>
      <c r="Y53">
        <v>0</v>
      </c>
      <c r="AA53">
        <v>0</v>
      </c>
      <c r="AB53">
        <v>2</v>
      </c>
      <c r="AC53">
        <v>0</v>
      </c>
      <c r="AE53">
        <v>14</v>
      </c>
      <c r="AG53" s="3" t="str">
        <f t="shared" si="0"/>
        <v>Nick Foles</v>
      </c>
      <c r="AH53" s="4">
        <f t="shared" si="1"/>
        <v>14.880000000000003</v>
      </c>
      <c r="AI53">
        <f t="shared" si="3"/>
        <v>14</v>
      </c>
    </row>
    <row r="54" spans="1:35" hidden="1" x14ac:dyDescent="0.25">
      <c r="A54">
        <v>198</v>
      </c>
      <c r="B54" t="s">
        <v>428</v>
      </c>
      <c r="C54" t="s">
        <v>429</v>
      </c>
      <c r="D54" t="s">
        <v>87</v>
      </c>
      <c r="E54" s="3" t="str">
        <f>IF(LEFT(C54,1)="K","K",IF(LEFT(C54,1)="D","DST",LEFT(C54,2)))</f>
        <v>K</v>
      </c>
      <c r="F54" s="3">
        <f>INT(RIGHT(C54,LEN(C54)-FIND(E54,C54)*LEN(E54)))</f>
        <v>20</v>
      </c>
      <c r="G54" s="3" t="str">
        <f>IF(ISERROR(FIND(",",B54)),RIGHT(B54,LEN(B54)-FIND(" ",B54)),LEFT(B54,FIND(",",B54)-1))</f>
        <v>Mike Nugent</v>
      </c>
      <c r="H54" s="7">
        <f>VLOOKUP(G54,$AG$5:$AI$304,3,0)</f>
        <v>16</v>
      </c>
      <c r="I54">
        <f t="shared" si="4"/>
        <v>2</v>
      </c>
      <c r="K54" t="s">
        <v>516</v>
      </c>
      <c r="M54" t="s">
        <v>453</v>
      </c>
      <c r="N54">
        <v>0</v>
      </c>
      <c r="O54">
        <v>0</v>
      </c>
      <c r="P54">
        <v>0</v>
      </c>
      <c r="R54">
        <v>0</v>
      </c>
      <c r="S54">
        <v>0</v>
      </c>
      <c r="T54">
        <v>0</v>
      </c>
      <c r="V54">
        <v>4</v>
      </c>
      <c r="W54">
        <v>89</v>
      </c>
      <c r="X54">
        <v>1</v>
      </c>
      <c r="Y54">
        <v>5</v>
      </c>
      <c r="AA54">
        <v>0</v>
      </c>
      <c r="AB54">
        <v>0</v>
      </c>
      <c r="AC54">
        <v>0</v>
      </c>
      <c r="AE54">
        <v>14</v>
      </c>
      <c r="AG54" s="3" t="str">
        <f t="shared" si="0"/>
        <v>DeAndre Hopkins</v>
      </c>
      <c r="AH54" s="4">
        <f t="shared" si="1"/>
        <v>14.9</v>
      </c>
      <c r="AI54">
        <f t="shared" si="3"/>
        <v>14</v>
      </c>
    </row>
    <row r="55" spans="1:35" hidden="1" x14ac:dyDescent="0.25">
      <c r="A55">
        <v>1</v>
      </c>
      <c r="B55" t="s">
        <v>4</v>
      </c>
      <c r="C55" t="s">
        <v>5</v>
      </c>
      <c r="D55" t="s">
        <v>6</v>
      </c>
      <c r="E55" s="3" t="str">
        <f>IF(LEFT(C55,1)="K","K",IF(LEFT(C55,1)="D","DST",LEFT(C55,2)))</f>
        <v>QB</v>
      </c>
      <c r="F55" s="3">
        <f>INT(RIGHT(C55,LEN(C55)-FIND(E55,C55)*LEN(E55)))</f>
        <v>1</v>
      </c>
      <c r="G55" s="3" t="str">
        <f>IF(ISERROR(FIND(",",B55)),RIGHT(B55,LEN(B55)-FIND(" ",B55)),LEFT(B55,FIND(",",B55)-1))</f>
        <v>Peyton Manning</v>
      </c>
      <c r="H55" s="3">
        <f>VLOOKUP(G55,$AG$5:$AH$304,2,0)</f>
        <v>22.459999999999997</v>
      </c>
      <c r="I55" s="3">
        <f>RANK(H55,$H$55:$H$79)</f>
        <v>4</v>
      </c>
      <c r="K55" t="s">
        <v>517</v>
      </c>
      <c r="M55" t="s">
        <v>453</v>
      </c>
      <c r="N55">
        <v>0</v>
      </c>
      <c r="O55">
        <v>0</v>
      </c>
      <c r="P55">
        <v>0</v>
      </c>
      <c r="R55">
        <v>1</v>
      </c>
      <c r="S55">
        <v>18</v>
      </c>
      <c r="T55">
        <v>0</v>
      </c>
      <c r="V55">
        <v>7</v>
      </c>
      <c r="W55">
        <v>77</v>
      </c>
      <c r="X55">
        <v>1</v>
      </c>
      <c r="Y55">
        <v>8</v>
      </c>
      <c r="AA55">
        <v>0</v>
      </c>
      <c r="AB55">
        <v>0</v>
      </c>
      <c r="AC55">
        <v>0</v>
      </c>
      <c r="AE55">
        <v>14</v>
      </c>
      <c r="AG55" s="3" t="str">
        <f t="shared" si="0"/>
        <v>Brandin Cooks</v>
      </c>
      <c r="AH55" s="4">
        <f t="shared" si="1"/>
        <v>15.5</v>
      </c>
      <c r="AI55">
        <f t="shared" si="3"/>
        <v>14</v>
      </c>
    </row>
    <row r="56" spans="1:35" hidden="1" x14ac:dyDescent="0.25">
      <c r="A56">
        <v>2</v>
      </c>
      <c r="B56" t="s">
        <v>7</v>
      </c>
      <c r="C56" t="s">
        <v>8</v>
      </c>
      <c r="D56" t="s">
        <v>9</v>
      </c>
      <c r="E56" s="3" t="str">
        <f>IF(LEFT(C56,1)="K","K",IF(LEFT(C56,1)="D","DST",LEFT(C56,2)))</f>
        <v>QB</v>
      </c>
      <c r="F56" s="3">
        <f>INT(RIGHT(C56,LEN(C56)-FIND(E56,C56)*LEN(E56)))</f>
        <v>2</v>
      </c>
      <c r="G56" s="3" t="str">
        <f>IF(ISERROR(FIND(",",B56)),RIGHT(B56,LEN(B56)-FIND(" ",B56)),LEFT(B56,FIND(",",B56)-1))</f>
        <v>Drew Brees</v>
      </c>
      <c r="H56" s="3">
        <f>VLOOKUP(G56,$AG$5:$AH$304,2,0)</f>
        <v>15.52</v>
      </c>
      <c r="I56" s="3">
        <f t="shared" ref="I56:I80" si="5">RANK(H56,$H$55:$H$79)</f>
        <v>12</v>
      </c>
      <c r="K56" t="s">
        <v>518</v>
      </c>
      <c r="M56" t="s">
        <v>519</v>
      </c>
      <c r="N56">
        <v>151</v>
      </c>
      <c r="O56">
        <v>2</v>
      </c>
      <c r="P56">
        <v>0</v>
      </c>
      <c r="R56">
        <v>1</v>
      </c>
      <c r="S56">
        <v>-1</v>
      </c>
      <c r="T56">
        <v>0</v>
      </c>
      <c r="V56">
        <v>0</v>
      </c>
      <c r="W56">
        <v>0</v>
      </c>
      <c r="X56">
        <v>0</v>
      </c>
      <c r="Y56">
        <v>0</v>
      </c>
      <c r="AA56">
        <v>0</v>
      </c>
      <c r="AB56">
        <v>0</v>
      </c>
      <c r="AC56">
        <v>0</v>
      </c>
      <c r="AE56">
        <v>14</v>
      </c>
      <c r="AG56" s="3" t="str">
        <f t="shared" si="0"/>
        <v>Derek Carr</v>
      </c>
      <c r="AH56" s="4">
        <f t="shared" si="1"/>
        <v>13.94</v>
      </c>
      <c r="AI56">
        <f t="shared" si="3"/>
        <v>14</v>
      </c>
    </row>
    <row r="57" spans="1:35" hidden="1" x14ac:dyDescent="0.25">
      <c r="A57">
        <v>3</v>
      </c>
      <c r="B57" t="s">
        <v>10</v>
      </c>
      <c r="C57" t="s">
        <v>11</v>
      </c>
      <c r="D57" t="s">
        <v>12</v>
      </c>
      <c r="E57" s="3" t="str">
        <f>IF(LEFT(C57,1)="K","K",IF(LEFT(C57,1)="D","DST",LEFT(C57,2)))</f>
        <v>QB</v>
      </c>
      <c r="F57" s="3">
        <f>INT(RIGHT(C57,LEN(C57)-FIND(E57,C57)*LEN(E57)))</f>
        <v>3</v>
      </c>
      <c r="G57" s="3" t="str">
        <f>IF(ISERROR(FIND(",",B57)),RIGHT(B57,LEN(B57)-FIND(" ",B57)),LEFT(B57,FIND(",",B57)-1))</f>
        <v>Nick Foles</v>
      </c>
      <c r="H57" s="3">
        <f>VLOOKUP(G57,$AG$5:$AH$304,2,0)</f>
        <v>14.880000000000003</v>
      </c>
      <c r="I57" s="3">
        <f t="shared" si="5"/>
        <v>13</v>
      </c>
      <c r="K57" t="s">
        <v>520</v>
      </c>
      <c r="M57" t="s">
        <v>453</v>
      </c>
      <c r="N57">
        <v>0</v>
      </c>
      <c r="O57">
        <v>0</v>
      </c>
      <c r="P57">
        <v>0</v>
      </c>
      <c r="R57">
        <v>0</v>
      </c>
      <c r="S57">
        <v>0</v>
      </c>
      <c r="T57">
        <v>0</v>
      </c>
      <c r="V57">
        <v>0</v>
      </c>
      <c r="W57">
        <v>0</v>
      </c>
      <c r="X57">
        <v>0</v>
      </c>
      <c r="Y57">
        <v>0</v>
      </c>
      <c r="AA57">
        <v>0</v>
      </c>
      <c r="AB57">
        <v>0</v>
      </c>
      <c r="AC57">
        <v>1</v>
      </c>
      <c r="AE57">
        <v>14</v>
      </c>
      <c r="AG57" s="3" t="str">
        <f t="shared" si="0"/>
        <v>Eagles</v>
      </c>
      <c r="AH57" s="4">
        <f t="shared" si="1"/>
        <v>14</v>
      </c>
      <c r="AI57">
        <f t="shared" si="3"/>
        <v>14</v>
      </c>
    </row>
    <row r="58" spans="1:35" hidden="1" x14ac:dyDescent="0.25">
      <c r="A58">
        <v>4</v>
      </c>
      <c r="B58" t="s">
        <v>13</v>
      </c>
      <c r="C58" t="s">
        <v>14</v>
      </c>
      <c r="D58" t="s">
        <v>15</v>
      </c>
      <c r="E58" s="3" t="str">
        <f>IF(LEFT(C58,1)="K","K",IF(LEFT(C58,1)="D","DST",LEFT(C58,2)))</f>
        <v>QB</v>
      </c>
      <c r="F58" s="3">
        <f>INT(RIGHT(C58,LEN(C58)-FIND(E58,C58)*LEN(E58)))</f>
        <v>4</v>
      </c>
      <c r="G58" s="3" t="str">
        <f>IF(ISERROR(FIND(",",B58)),RIGHT(B58,LEN(B58)-FIND(" ",B58)),LEFT(B58,FIND(",",B58)-1))</f>
        <v>Andrew Luck</v>
      </c>
      <c r="H58" s="3">
        <f>VLOOKUP(G58,$AG$5:$AH$304,2,0)</f>
        <v>26.7</v>
      </c>
      <c r="I58" s="3">
        <f t="shared" si="5"/>
        <v>3</v>
      </c>
      <c r="K58" t="s">
        <v>521</v>
      </c>
      <c r="M58" t="s">
        <v>522</v>
      </c>
      <c r="N58">
        <v>183</v>
      </c>
      <c r="O58">
        <v>2</v>
      </c>
      <c r="P58">
        <v>2</v>
      </c>
      <c r="R58">
        <v>3</v>
      </c>
      <c r="S58">
        <v>27</v>
      </c>
      <c r="T58">
        <v>0</v>
      </c>
      <c r="V58">
        <v>0</v>
      </c>
      <c r="W58">
        <v>0</v>
      </c>
      <c r="X58">
        <v>0</v>
      </c>
      <c r="Y58">
        <v>0</v>
      </c>
      <c r="AA58">
        <v>0</v>
      </c>
      <c r="AB58">
        <v>0</v>
      </c>
      <c r="AC58">
        <v>0</v>
      </c>
      <c r="AE58">
        <v>13</v>
      </c>
      <c r="AG58" s="3" t="str">
        <f t="shared" si="0"/>
        <v>Josh McCown</v>
      </c>
      <c r="AH58" s="4">
        <f t="shared" si="1"/>
        <v>14.02</v>
      </c>
      <c r="AI58">
        <f t="shared" si="3"/>
        <v>13</v>
      </c>
    </row>
    <row r="59" spans="1:35" hidden="1" x14ac:dyDescent="0.25">
      <c r="A59">
        <v>7</v>
      </c>
      <c r="B59" t="s">
        <v>21</v>
      </c>
      <c r="C59" t="s">
        <v>22</v>
      </c>
      <c r="D59" t="s">
        <v>23</v>
      </c>
      <c r="E59" s="3" t="str">
        <f>IF(LEFT(C59,1)="K","K",IF(LEFT(C59,1)="D","DST",LEFT(C59,2)))</f>
        <v>QB</v>
      </c>
      <c r="F59" s="3">
        <f>INT(RIGHT(C59,LEN(C59)-FIND(E59,C59)*LEN(E59)))</f>
        <v>5</v>
      </c>
      <c r="G59" s="3" t="str">
        <f>IF(ISERROR(FIND(",",B59)),RIGHT(B59,LEN(B59)-FIND(" ",B59)),LEFT(B59,FIND(",",B59)-1))</f>
        <v>Colin Kaepernick</v>
      </c>
      <c r="H59" s="3">
        <f>VLOOKUP(G59,$AG$5:$AH$304,2,0)</f>
        <v>17.14</v>
      </c>
      <c r="I59" s="3">
        <f t="shared" si="5"/>
        <v>10</v>
      </c>
      <c r="K59" t="s">
        <v>523</v>
      </c>
      <c r="M59" t="s">
        <v>453</v>
      </c>
      <c r="N59">
        <v>0</v>
      </c>
      <c r="O59">
        <v>0</v>
      </c>
      <c r="P59">
        <v>0</v>
      </c>
      <c r="R59">
        <v>0</v>
      </c>
      <c r="S59">
        <v>0</v>
      </c>
      <c r="T59">
        <v>0</v>
      </c>
      <c r="V59">
        <v>5</v>
      </c>
      <c r="W59">
        <v>72</v>
      </c>
      <c r="X59">
        <v>1</v>
      </c>
      <c r="Y59">
        <v>7</v>
      </c>
      <c r="AA59">
        <v>0</v>
      </c>
      <c r="AB59">
        <v>0</v>
      </c>
      <c r="AC59">
        <v>0</v>
      </c>
      <c r="AE59">
        <v>13</v>
      </c>
      <c r="AG59" s="3" t="str">
        <f t="shared" si="0"/>
        <v>Roddy White</v>
      </c>
      <c r="AH59" s="4">
        <f t="shared" si="1"/>
        <v>13.2</v>
      </c>
      <c r="AI59">
        <f t="shared" si="3"/>
        <v>13</v>
      </c>
    </row>
    <row r="60" spans="1:35" hidden="1" x14ac:dyDescent="0.25">
      <c r="A60">
        <v>8</v>
      </c>
      <c r="B60" t="s">
        <v>24</v>
      </c>
      <c r="C60" t="s">
        <v>25</v>
      </c>
      <c r="D60" t="s">
        <v>26</v>
      </c>
      <c r="E60" s="3" t="str">
        <f>IF(LEFT(C60,1)="K","K",IF(LEFT(C60,1)="D","DST",LEFT(C60,2)))</f>
        <v>QB</v>
      </c>
      <c r="F60" s="3">
        <f>INT(RIGHT(C60,LEN(C60)-FIND(E60,C60)*LEN(E60)))</f>
        <v>6</v>
      </c>
      <c r="G60" s="3" t="str">
        <f>IF(ISERROR(FIND(",",B60)),RIGHT(B60,LEN(B60)-FIND(" ",B60)),LEFT(B60,FIND(",",B60)-1))</f>
        <v>Jay Cutler</v>
      </c>
      <c r="H60" s="3">
        <f>VLOOKUP(G60,$AG$5:$AH$304,2,0)</f>
        <v>17.96</v>
      </c>
      <c r="I60" s="3">
        <f t="shared" si="5"/>
        <v>8</v>
      </c>
      <c r="K60" t="s">
        <v>524</v>
      </c>
      <c r="M60" t="s">
        <v>525</v>
      </c>
      <c r="N60">
        <v>206</v>
      </c>
      <c r="O60">
        <v>1</v>
      </c>
      <c r="P60">
        <v>0</v>
      </c>
      <c r="R60">
        <v>4</v>
      </c>
      <c r="S60">
        <v>10</v>
      </c>
      <c r="T60">
        <v>0</v>
      </c>
      <c r="V60">
        <v>0</v>
      </c>
      <c r="W60">
        <v>0</v>
      </c>
      <c r="X60">
        <v>0</v>
      </c>
      <c r="Y60">
        <v>0</v>
      </c>
      <c r="AA60">
        <v>0</v>
      </c>
      <c r="AB60">
        <v>0</v>
      </c>
      <c r="AC60">
        <v>0</v>
      </c>
      <c r="AE60">
        <v>13</v>
      </c>
      <c r="AG60" s="3" t="str">
        <f t="shared" si="0"/>
        <v>Ryan Fitzpatrick</v>
      </c>
      <c r="AH60" s="4">
        <f t="shared" si="1"/>
        <v>13.24</v>
      </c>
      <c r="AI60">
        <f t="shared" si="3"/>
        <v>13</v>
      </c>
    </row>
    <row r="61" spans="1:35" hidden="1" x14ac:dyDescent="0.25">
      <c r="A61">
        <v>9</v>
      </c>
      <c r="B61" t="s">
        <v>27</v>
      </c>
      <c r="C61" t="s">
        <v>28</v>
      </c>
      <c r="D61" t="s">
        <v>29</v>
      </c>
      <c r="E61" s="3" t="str">
        <f>IF(LEFT(C61,1)="K","K",IF(LEFT(C61,1)="D","DST",LEFT(C61,2)))</f>
        <v>QB</v>
      </c>
      <c r="F61" s="3">
        <f>INT(RIGHT(C61,LEN(C61)-FIND(E61,C61)*LEN(E61)))</f>
        <v>7</v>
      </c>
      <c r="G61" s="3" t="str">
        <f>IF(ISERROR(FIND(",",B61)),RIGHT(B61,LEN(B61)-FIND(" ",B61)),LEFT(B61,FIND(",",B61)-1))</f>
        <v>Matthew Stafford</v>
      </c>
      <c r="H61" s="3">
        <f>VLOOKUP(G61,$AG$5:$AH$304,2,0)</f>
        <v>30.04</v>
      </c>
      <c r="I61" s="3">
        <f t="shared" si="5"/>
        <v>2</v>
      </c>
      <c r="K61" t="s">
        <v>526</v>
      </c>
      <c r="M61" t="s">
        <v>453</v>
      </c>
      <c r="N61">
        <v>0</v>
      </c>
      <c r="O61">
        <v>0</v>
      </c>
      <c r="P61">
        <v>0</v>
      </c>
      <c r="R61">
        <v>0</v>
      </c>
      <c r="S61">
        <v>0</v>
      </c>
      <c r="T61">
        <v>0</v>
      </c>
      <c r="V61">
        <v>0</v>
      </c>
      <c r="W61">
        <v>0</v>
      </c>
      <c r="X61">
        <v>0</v>
      </c>
      <c r="Y61">
        <v>0</v>
      </c>
      <c r="AA61">
        <v>0</v>
      </c>
      <c r="AB61">
        <v>0</v>
      </c>
      <c r="AC61">
        <v>0</v>
      </c>
      <c r="AE61">
        <v>13</v>
      </c>
      <c r="AG61" s="3" t="str">
        <f t="shared" si="0"/>
        <v>Shaun Suisham</v>
      </c>
      <c r="AH61" s="4">
        <f t="shared" si="1"/>
        <v>0</v>
      </c>
      <c r="AI61">
        <f t="shared" si="3"/>
        <v>13</v>
      </c>
    </row>
    <row r="62" spans="1:35" hidden="1" x14ac:dyDescent="0.25">
      <c r="A62">
        <v>10</v>
      </c>
      <c r="B62" t="s">
        <v>30</v>
      </c>
      <c r="C62" t="s">
        <v>31</v>
      </c>
      <c r="D62" t="s">
        <v>32</v>
      </c>
      <c r="E62" s="3" t="str">
        <f>IF(LEFT(C62,1)="K","K",IF(LEFT(C62,1)="D","DST",LEFT(C62,2)))</f>
        <v>QB</v>
      </c>
      <c r="F62" s="3">
        <f>INT(RIGHT(C62,LEN(C62)-FIND(E62,C62)*LEN(E62)))</f>
        <v>8</v>
      </c>
      <c r="G62" s="3" t="str">
        <f>IF(ISERROR(FIND(",",B62)),RIGHT(B62,LEN(B62)-FIND(" ",B62)),LEFT(B62,FIND(",",B62)-1))</f>
        <v>Matt Ryan</v>
      </c>
      <c r="H62" s="3">
        <f>VLOOKUP(G62,$AG$5:$AH$304,2,0)</f>
        <v>31.42</v>
      </c>
      <c r="I62" s="3">
        <f t="shared" si="5"/>
        <v>1</v>
      </c>
      <c r="K62" t="s">
        <v>527</v>
      </c>
      <c r="M62" t="s">
        <v>453</v>
      </c>
      <c r="N62">
        <v>0</v>
      </c>
      <c r="O62">
        <v>0</v>
      </c>
      <c r="P62">
        <v>0</v>
      </c>
      <c r="R62">
        <v>0</v>
      </c>
      <c r="S62">
        <v>0</v>
      </c>
      <c r="T62">
        <v>0</v>
      </c>
      <c r="V62">
        <v>8</v>
      </c>
      <c r="W62">
        <v>70</v>
      </c>
      <c r="X62">
        <v>1</v>
      </c>
      <c r="Y62">
        <v>10</v>
      </c>
      <c r="AA62">
        <v>0</v>
      </c>
      <c r="AB62">
        <v>0</v>
      </c>
      <c r="AC62">
        <v>0</v>
      </c>
      <c r="AE62">
        <v>13</v>
      </c>
      <c r="AG62" s="3" t="str">
        <f t="shared" si="0"/>
        <v>Martellus Bennett</v>
      </c>
      <c r="AH62" s="4">
        <f t="shared" si="1"/>
        <v>13</v>
      </c>
      <c r="AI62">
        <f t="shared" si="3"/>
        <v>13</v>
      </c>
    </row>
    <row r="63" spans="1:35" hidden="1" x14ac:dyDescent="0.25">
      <c r="A63">
        <v>11</v>
      </c>
      <c r="B63" t="s">
        <v>33</v>
      </c>
      <c r="C63" t="s">
        <v>34</v>
      </c>
      <c r="D63" t="s">
        <v>35</v>
      </c>
      <c r="E63" s="3" t="str">
        <f>IF(LEFT(C63,1)="K","K",IF(LEFT(C63,1)="D","DST",LEFT(C63,2)))</f>
        <v>QB</v>
      </c>
      <c r="F63" s="3">
        <f>INT(RIGHT(C63,LEN(C63)-FIND(E63,C63)*LEN(E63)))</f>
        <v>9</v>
      </c>
      <c r="G63" s="3" t="str">
        <f>IF(ISERROR(FIND(",",B63)),RIGHT(B63,LEN(B63)-FIND(" ",B63)),LEFT(B63,FIND(",",B63)-1))</f>
        <v>Tony Romo</v>
      </c>
      <c r="H63" s="3">
        <f>VLOOKUP(G63,$AG$5:$AH$304,2,0)</f>
        <v>9.24</v>
      </c>
      <c r="I63" s="3">
        <f t="shared" si="5"/>
        <v>22</v>
      </c>
      <c r="K63" t="s">
        <v>528</v>
      </c>
      <c r="M63" t="s">
        <v>453</v>
      </c>
      <c r="N63">
        <v>0</v>
      </c>
      <c r="O63">
        <v>0</v>
      </c>
      <c r="P63">
        <v>0</v>
      </c>
      <c r="R63">
        <v>0</v>
      </c>
      <c r="S63">
        <v>0</v>
      </c>
      <c r="T63">
        <v>0</v>
      </c>
      <c r="V63">
        <v>0</v>
      </c>
      <c r="W63">
        <v>0</v>
      </c>
      <c r="X63">
        <v>0</v>
      </c>
      <c r="Y63">
        <v>0</v>
      </c>
      <c r="AA63">
        <v>0</v>
      </c>
      <c r="AB63">
        <v>0</v>
      </c>
      <c r="AC63">
        <v>0</v>
      </c>
      <c r="AE63">
        <v>13</v>
      </c>
      <c r="AG63" s="3" t="str">
        <f t="shared" si="0"/>
        <v>Dan Carpenter</v>
      </c>
      <c r="AH63" s="4">
        <f t="shared" si="1"/>
        <v>0</v>
      </c>
      <c r="AI63">
        <f t="shared" si="3"/>
        <v>13</v>
      </c>
    </row>
    <row r="64" spans="1:35" hidden="1" x14ac:dyDescent="0.25">
      <c r="A64">
        <v>14</v>
      </c>
      <c r="B64" t="s">
        <v>41</v>
      </c>
      <c r="C64" t="s">
        <v>42</v>
      </c>
      <c r="D64" t="s">
        <v>43</v>
      </c>
      <c r="E64" s="3" t="str">
        <f>IF(LEFT(C64,1)="K","K",IF(LEFT(C64,1)="D","DST",LEFT(C64,2)))</f>
        <v>QB</v>
      </c>
      <c r="F64" s="3">
        <f>INT(RIGHT(C64,LEN(C64)-FIND(E64,C64)*LEN(E64)))</f>
        <v>10</v>
      </c>
      <c r="G64" s="3" t="str">
        <f>IF(ISERROR(FIND(",",B64)),RIGHT(B64,LEN(B64)-FIND(" ",B64)),LEFT(B64,FIND(",",B64)-1))</f>
        <v>Tom Brady</v>
      </c>
      <c r="H64" s="3">
        <f>VLOOKUP(G64,$AG$5:$AH$304,2,0)</f>
        <v>10.260000000000002</v>
      </c>
      <c r="I64" s="3">
        <f t="shared" si="5"/>
        <v>20</v>
      </c>
      <c r="K64" t="s">
        <v>529</v>
      </c>
      <c r="M64" t="s">
        <v>530</v>
      </c>
      <c r="N64">
        <v>230</v>
      </c>
      <c r="O64">
        <v>1</v>
      </c>
      <c r="P64">
        <v>0</v>
      </c>
      <c r="R64">
        <v>1</v>
      </c>
      <c r="S64">
        <v>-2</v>
      </c>
      <c r="T64">
        <v>0</v>
      </c>
      <c r="V64">
        <v>0</v>
      </c>
      <c r="W64">
        <v>0</v>
      </c>
      <c r="X64">
        <v>0</v>
      </c>
      <c r="Y64">
        <v>0</v>
      </c>
      <c r="AA64">
        <v>0</v>
      </c>
      <c r="AB64">
        <v>0</v>
      </c>
      <c r="AC64">
        <v>0</v>
      </c>
      <c r="AE64">
        <v>13</v>
      </c>
      <c r="AG64" s="3" t="str">
        <f t="shared" si="0"/>
        <v>Brian Hoyer</v>
      </c>
      <c r="AH64" s="4">
        <f t="shared" si="1"/>
        <v>13.000000000000002</v>
      </c>
      <c r="AI64">
        <f t="shared" si="3"/>
        <v>13</v>
      </c>
    </row>
    <row r="65" spans="1:35" hidden="1" x14ac:dyDescent="0.25">
      <c r="A65">
        <v>15</v>
      </c>
      <c r="B65" t="s">
        <v>44</v>
      </c>
      <c r="C65" t="s">
        <v>45</v>
      </c>
      <c r="D65" t="s">
        <v>46</v>
      </c>
      <c r="E65" s="3" t="str">
        <f>IF(LEFT(C65,1)="K","K",IF(LEFT(C65,1)="D","DST",LEFT(C65,2)))</f>
        <v>QB</v>
      </c>
      <c r="F65" s="3">
        <f>INT(RIGHT(C65,LEN(C65)-FIND(E65,C65)*LEN(E65)))</f>
        <v>11</v>
      </c>
      <c r="G65" s="3" t="str">
        <f>IF(ISERROR(FIND(",",B65)),RIGHT(B65,LEN(B65)-FIND(" ",B65)),LEFT(B65,FIND(",",B65)-1))</f>
        <v>Carson Palmer</v>
      </c>
      <c r="H65" s="3">
        <f>VLOOKUP(G65,$AG$5:$AH$304,2,0)</f>
        <v>21.06</v>
      </c>
      <c r="I65" s="3">
        <f t="shared" si="5"/>
        <v>5</v>
      </c>
      <c r="K65" t="s">
        <v>531</v>
      </c>
      <c r="M65" t="s">
        <v>532</v>
      </c>
      <c r="N65">
        <v>178</v>
      </c>
      <c r="O65">
        <v>2</v>
      </c>
      <c r="P65">
        <v>1</v>
      </c>
      <c r="R65">
        <v>3</v>
      </c>
      <c r="S65">
        <v>-2</v>
      </c>
      <c r="T65">
        <v>0</v>
      </c>
      <c r="V65">
        <v>0</v>
      </c>
      <c r="W65">
        <v>0</v>
      </c>
      <c r="X65">
        <v>0</v>
      </c>
      <c r="Y65">
        <v>0</v>
      </c>
      <c r="AA65">
        <v>0</v>
      </c>
      <c r="AB65">
        <v>0</v>
      </c>
      <c r="AC65">
        <v>0</v>
      </c>
      <c r="AE65">
        <v>13</v>
      </c>
      <c r="AG65" s="3" t="str">
        <f t="shared" si="0"/>
        <v>Ryan Tannehill</v>
      </c>
      <c r="AH65" s="4">
        <f t="shared" si="1"/>
        <v>12.920000000000002</v>
      </c>
      <c r="AI65">
        <f t="shared" si="3"/>
        <v>13</v>
      </c>
    </row>
    <row r="66" spans="1:35" hidden="1" x14ac:dyDescent="0.25">
      <c r="A66">
        <v>16</v>
      </c>
      <c r="B66" t="s">
        <v>47</v>
      </c>
      <c r="C66" t="s">
        <v>48</v>
      </c>
      <c r="D66" t="s">
        <v>49</v>
      </c>
      <c r="E66" s="3" t="str">
        <f>IF(LEFT(C66,1)="K","K",IF(LEFT(C66,1)="D","DST",LEFT(C66,2)))</f>
        <v>QB</v>
      </c>
      <c r="F66" s="3">
        <f>INT(RIGHT(C66,LEN(C66)-FIND(E66,C66)*LEN(E66)))</f>
        <v>12</v>
      </c>
      <c r="G66" s="3" t="str">
        <f>IF(ISERROR(FIND(",",B66)),RIGHT(B66,LEN(B66)-FIND(" ",B66)),LEFT(B66,FIND(",",B66)-1))</f>
        <v>Robert Griffin III</v>
      </c>
      <c r="H66" s="6">
        <v>8.8800000000000008</v>
      </c>
      <c r="I66" s="3">
        <f t="shared" si="5"/>
        <v>23</v>
      </c>
      <c r="K66" t="s">
        <v>533</v>
      </c>
      <c r="M66" t="s">
        <v>453</v>
      </c>
      <c r="N66">
        <v>0</v>
      </c>
      <c r="O66">
        <v>0</v>
      </c>
      <c r="P66">
        <v>0</v>
      </c>
      <c r="R66">
        <v>0</v>
      </c>
      <c r="S66">
        <v>0</v>
      </c>
      <c r="T66">
        <v>0</v>
      </c>
      <c r="V66">
        <v>0</v>
      </c>
      <c r="W66">
        <v>0</v>
      </c>
      <c r="X66">
        <v>0</v>
      </c>
      <c r="Y66">
        <v>0</v>
      </c>
      <c r="AA66">
        <v>0</v>
      </c>
      <c r="AB66">
        <v>0</v>
      </c>
      <c r="AC66">
        <v>0</v>
      </c>
      <c r="AE66">
        <v>13</v>
      </c>
      <c r="AG66" s="3" t="str">
        <f t="shared" si="0"/>
        <v>Blair Walsh</v>
      </c>
      <c r="AH66" s="4">
        <f t="shared" si="1"/>
        <v>0</v>
      </c>
      <c r="AI66">
        <f t="shared" si="3"/>
        <v>13</v>
      </c>
    </row>
    <row r="67" spans="1:35" hidden="1" x14ac:dyDescent="0.25">
      <c r="B67" t="s">
        <v>50</v>
      </c>
      <c r="C67" t="s">
        <v>51</v>
      </c>
      <c r="D67" t="s">
        <v>52</v>
      </c>
      <c r="E67" s="3" t="str">
        <f>IF(LEFT(C67,1)="K","K",IF(LEFT(C67,1)="D","DST",LEFT(C67,2)))</f>
        <v>QB</v>
      </c>
      <c r="F67" s="3"/>
      <c r="G67" s="3" t="str">
        <f>IF(ISERROR(FIND(",",B67)),RIGHT(B67,LEN(B67)-FIND(" ",B67)),LEFT(B67,FIND(",",B67)-1))</f>
        <v>Cam Newton</v>
      </c>
      <c r="H67" s="6"/>
      <c r="I67" s="3"/>
      <c r="K67" t="s">
        <v>534</v>
      </c>
      <c r="M67" t="s">
        <v>453</v>
      </c>
      <c r="N67">
        <v>0</v>
      </c>
      <c r="O67">
        <v>0</v>
      </c>
      <c r="P67">
        <v>0</v>
      </c>
      <c r="R67">
        <v>23</v>
      </c>
      <c r="S67">
        <v>67</v>
      </c>
      <c r="T67">
        <v>1</v>
      </c>
      <c r="V67">
        <v>2</v>
      </c>
      <c r="W67">
        <v>16</v>
      </c>
      <c r="X67">
        <v>0</v>
      </c>
      <c r="Y67">
        <v>2</v>
      </c>
      <c r="AA67">
        <v>0</v>
      </c>
      <c r="AB67">
        <v>0</v>
      </c>
      <c r="AC67">
        <v>0</v>
      </c>
      <c r="AE67">
        <v>13</v>
      </c>
      <c r="AG67" s="3" t="str">
        <f t="shared" si="0"/>
        <v>Montee Ball</v>
      </c>
      <c r="AH67" s="4">
        <f t="shared" si="1"/>
        <v>14.299999999999999</v>
      </c>
      <c r="AI67">
        <f t="shared" si="3"/>
        <v>13</v>
      </c>
    </row>
    <row r="68" spans="1:35" hidden="1" x14ac:dyDescent="0.25">
      <c r="A68">
        <v>20</v>
      </c>
      <c r="B68" t="s">
        <v>58</v>
      </c>
      <c r="C68" t="s">
        <v>59</v>
      </c>
      <c r="D68" t="s">
        <v>60</v>
      </c>
      <c r="E68" s="3" t="str">
        <f>IF(LEFT(C68,1)="K","K",IF(LEFT(C68,1)="D","DST",LEFT(C68,2)))</f>
        <v>QB</v>
      </c>
      <c r="F68" s="3">
        <f>INT(RIGHT(C68,LEN(C68)-FIND(E68,C68)*LEN(E68)))</f>
        <v>14</v>
      </c>
      <c r="G68" s="3" t="str">
        <f>IF(ISERROR(FIND(",",B68)),RIGHT(B68,LEN(B68)-FIND(" ",B68)),LEFT(B68,FIND(",",B68)-1))</f>
        <v>Philip Rivers</v>
      </c>
      <c r="H68" s="3">
        <f>VLOOKUP(G68,$AG$5:$AH$304,2,0)</f>
        <v>12.52</v>
      </c>
      <c r="I68" s="3">
        <f t="shared" si="5"/>
        <v>19</v>
      </c>
      <c r="K68" t="s">
        <v>535</v>
      </c>
      <c r="M68" t="s">
        <v>453</v>
      </c>
      <c r="N68">
        <v>0</v>
      </c>
      <c r="O68">
        <v>0</v>
      </c>
      <c r="P68">
        <v>0</v>
      </c>
      <c r="R68">
        <v>0</v>
      </c>
      <c r="S68">
        <v>0</v>
      </c>
      <c r="T68">
        <v>0</v>
      </c>
      <c r="V68">
        <v>3</v>
      </c>
      <c r="W68">
        <v>77</v>
      </c>
      <c r="X68">
        <v>1</v>
      </c>
      <c r="Y68">
        <v>4</v>
      </c>
      <c r="AA68">
        <v>0</v>
      </c>
      <c r="AB68">
        <v>0</v>
      </c>
      <c r="AC68">
        <v>0</v>
      </c>
      <c r="AE68">
        <v>13</v>
      </c>
      <c r="AG68" s="3" t="str">
        <f t="shared" si="0"/>
        <v>Zach Ertz</v>
      </c>
      <c r="AH68" s="4">
        <f t="shared" si="1"/>
        <v>13.7</v>
      </c>
      <c r="AI68">
        <f t="shared" si="3"/>
        <v>13</v>
      </c>
    </row>
    <row r="69" spans="1:35" hidden="1" x14ac:dyDescent="0.25">
      <c r="A69">
        <v>23</v>
      </c>
      <c r="B69" t="s">
        <v>65</v>
      </c>
      <c r="C69" t="s">
        <v>66</v>
      </c>
      <c r="D69" t="s">
        <v>18</v>
      </c>
      <c r="E69" s="3" t="str">
        <f>IF(LEFT(C69,1)="K","K",IF(LEFT(C69,1)="D","DST",LEFT(C69,2)))</f>
        <v>QB</v>
      </c>
      <c r="F69" s="3">
        <f>INT(RIGHT(C69,LEN(C69)-FIND(E69,C69)*LEN(E69)))</f>
        <v>15</v>
      </c>
      <c r="G69" s="3" t="str">
        <f>IF(ISERROR(FIND(",",B69)),RIGHT(B69,LEN(B69)-FIND(" ",B69)),LEFT(B69,FIND(",",B69)-1))</f>
        <v>Alex Smith</v>
      </c>
      <c r="H69" s="3">
        <f>VLOOKUP(G69,$AG$5:$AH$304,2,0)</f>
        <v>9.68</v>
      </c>
      <c r="I69" s="3">
        <f t="shared" si="5"/>
        <v>21</v>
      </c>
      <c r="K69" t="s">
        <v>536</v>
      </c>
      <c r="M69" t="s">
        <v>453</v>
      </c>
      <c r="N69">
        <v>0</v>
      </c>
      <c r="O69">
        <v>0</v>
      </c>
      <c r="P69">
        <v>0</v>
      </c>
      <c r="R69">
        <v>0</v>
      </c>
      <c r="S69">
        <v>0</v>
      </c>
      <c r="T69">
        <v>0</v>
      </c>
      <c r="V69">
        <v>0</v>
      </c>
      <c r="W69">
        <v>0</v>
      </c>
      <c r="X69">
        <v>0</v>
      </c>
      <c r="Y69">
        <v>0</v>
      </c>
      <c r="AA69">
        <v>0</v>
      </c>
      <c r="AB69">
        <v>0</v>
      </c>
      <c r="AC69">
        <v>0</v>
      </c>
      <c r="AE69">
        <v>12</v>
      </c>
      <c r="AG69" s="3" t="str">
        <f t="shared" ref="AG69:AG132" si="6">IF(ISERROR(FIND(",",K69)),LEFT(K69,FIND(" ",K69)-1),LEFT(K69,FIND(",",K69)-1))</f>
        <v>Shayne Graham</v>
      </c>
      <c r="AH69" s="4">
        <f t="shared" ref="AH69:AH132" si="7">IF(ISERROR(FIND(",",K69)),AE69,(N69*0.04+4*O69-2*P69+S69/10+6*T69+W69/10+X69*6+AA69*2-AB69*2+AC69*6))</f>
        <v>0</v>
      </c>
      <c r="AI69">
        <f t="shared" si="3"/>
        <v>12</v>
      </c>
    </row>
    <row r="70" spans="1:35" hidden="1" x14ac:dyDescent="0.25">
      <c r="A70">
        <v>24</v>
      </c>
      <c r="B70" t="s">
        <v>67</v>
      </c>
      <c r="C70" t="s">
        <v>68</v>
      </c>
      <c r="D70" t="s">
        <v>69</v>
      </c>
      <c r="E70" s="3" t="str">
        <f>IF(LEFT(C70,1)="K","K",IF(LEFT(C70,1)="D","DST",LEFT(C70,2)))</f>
        <v>QB</v>
      </c>
      <c r="F70" s="3">
        <f>INT(RIGHT(C70,LEN(C70)-FIND(E70,C70)*LEN(E70)))</f>
        <v>16</v>
      </c>
      <c r="G70" s="3" t="str">
        <f>IF(ISERROR(FIND(",",B70)),RIGHT(B70,LEN(B70)-FIND(" ",B70)),LEFT(B70,FIND(",",B70)-1))</f>
        <v>Geno Smith</v>
      </c>
      <c r="H70" s="3">
        <f>VLOOKUP(G70,$AG$5:$AH$304,2,0)</f>
        <v>12.64</v>
      </c>
      <c r="I70" s="3">
        <f t="shared" si="5"/>
        <v>18</v>
      </c>
      <c r="K70" t="s">
        <v>537</v>
      </c>
      <c r="M70" t="s">
        <v>538</v>
      </c>
      <c r="N70">
        <v>238</v>
      </c>
      <c r="O70">
        <v>1</v>
      </c>
      <c r="P70">
        <v>1</v>
      </c>
      <c r="R70">
        <v>2</v>
      </c>
      <c r="S70">
        <v>10</v>
      </c>
      <c r="T70">
        <v>0</v>
      </c>
      <c r="V70">
        <v>0</v>
      </c>
      <c r="W70">
        <v>0</v>
      </c>
      <c r="X70">
        <v>0</v>
      </c>
      <c r="Y70">
        <v>0</v>
      </c>
      <c r="AA70">
        <v>0</v>
      </c>
      <c r="AB70">
        <v>0</v>
      </c>
      <c r="AC70">
        <v>0</v>
      </c>
      <c r="AE70">
        <v>12</v>
      </c>
      <c r="AG70" s="3" t="str">
        <f t="shared" si="6"/>
        <v>Philip Rivers</v>
      </c>
      <c r="AH70" s="4">
        <f t="shared" si="7"/>
        <v>12.52</v>
      </c>
      <c r="AI70">
        <f t="shared" ref="AI70:AI133" si="8">AE70</f>
        <v>12</v>
      </c>
    </row>
    <row r="71" spans="1:35" hidden="1" x14ac:dyDescent="0.25">
      <c r="A71">
        <v>27</v>
      </c>
      <c r="B71" t="s">
        <v>74</v>
      </c>
      <c r="C71" t="s">
        <v>75</v>
      </c>
      <c r="D71" t="s">
        <v>76</v>
      </c>
      <c r="E71" s="3" t="str">
        <f>IF(LEFT(C71,1)="K","K",IF(LEFT(C71,1)="D","DST",LEFT(C71,2)))</f>
        <v>QB</v>
      </c>
      <c r="F71" s="3">
        <f>INT(RIGHT(C71,LEN(C71)-FIND(E71,C71)*LEN(E71)))</f>
        <v>17</v>
      </c>
      <c r="G71" s="3" t="str">
        <f>IF(ISERROR(FIND(",",B71)),RIGHT(B71,LEN(B71)-FIND(" ",B71)),LEFT(B71,FIND(",",B71)-1))</f>
        <v>Jake Locker</v>
      </c>
      <c r="H71" s="3">
        <f>VLOOKUP(G71,$AG$5:$AH$304,2,0)</f>
        <v>20.04</v>
      </c>
      <c r="I71" s="3">
        <f t="shared" si="5"/>
        <v>6</v>
      </c>
      <c r="K71" t="s">
        <v>539</v>
      </c>
      <c r="M71" t="s">
        <v>453</v>
      </c>
      <c r="N71">
        <v>0</v>
      </c>
      <c r="O71">
        <v>0</v>
      </c>
      <c r="P71">
        <v>0</v>
      </c>
      <c r="R71">
        <v>0</v>
      </c>
      <c r="S71">
        <v>0</v>
      </c>
      <c r="T71">
        <v>0</v>
      </c>
      <c r="V71">
        <v>7</v>
      </c>
      <c r="W71">
        <v>81</v>
      </c>
      <c r="X71">
        <v>1</v>
      </c>
      <c r="Y71">
        <v>11</v>
      </c>
      <c r="AA71">
        <v>0</v>
      </c>
      <c r="AB71">
        <v>1</v>
      </c>
      <c r="AC71">
        <v>0</v>
      </c>
      <c r="AE71">
        <v>12</v>
      </c>
      <c r="AG71" s="3" t="str">
        <f t="shared" si="6"/>
        <v>Mike Wallace</v>
      </c>
      <c r="AH71" s="4">
        <f t="shared" si="7"/>
        <v>12.1</v>
      </c>
      <c r="AI71">
        <f t="shared" si="8"/>
        <v>12</v>
      </c>
    </row>
    <row r="72" spans="1:35" hidden="1" x14ac:dyDescent="0.25">
      <c r="A72">
        <v>29</v>
      </c>
      <c r="B72" t="s">
        <v>79</v>
      </c>
      <c r="C72" t="s">
        <v>80</v>
      </c>
      <c r="D72" t="s">
        <v>81</v>
      </c>
      <c r="E72" s="3" t="str">
        <f>IF(LEFT(C72,1)="K","K",IF(LEFT(C72,1)="D","DST",LEFT(C72,2)))</f>
        <v>QB</v>
      </c>
      <c r="F72" s="3">
        <f>INT(RIGHT(C72,LEN(C72)-FIND(E72,C72)*LEN(E72)))</f>
        <v>18</v>
      </c>
      <c r="G72" s="3" t="str">
        <f>IF(ISERROR(FIND(",",B72)),RIGHT(B72,LEN(B72)-FIND(" ",B72)),LEFT(B72,FIND(",",B72)-1))</f>
        <v>Shaun Hill</v>
      </c>
      <c r="H72" s="3">
        <f>VLOOKUP(G72,$AG$5:$AH$304,2,0)</f>
        <v>1.1400000000000001</v>
      </c>
      <c r="I72" s="3">
        <f t="shared" si="5"/>
        <v>24</v>
      </c>
      <c r="K72" t="s">
        <v>540</v>
      </c>
      <c r="M72" t="s">
        <v>453</v>
      </c>
      <c r="N72">
        <v>0</v>
      </c>
      <c r="O72">
        <v>0</v>
      </c>
      <c r="P72">
        <v>0</v>
      </c>
      <c r="R72">
        <v>15</v>
      </c>
      <c r="S72">
        <v>53</v>
      </c>
      <c r="T72">
        <v>0</v>
      </c>
      <c r="V72">
        <v>3</v>
      </c>
      <c r="W72">
        <v>11</v>
      </c>
      <c r="X72">
        <v>1</v>
      </c>
      <c r="Y72">
        <v>3</v>
      </c>
      <c r="AA72">
        <v>0</v>
      </c>
      <c r="AB72">
        <v>0</v>
      </c>
      <c r="AC72">
        <v>0</v>
      </c>
      <c r="AE72">
        <v>12</v>
      </c>
      <c r="AG72" s="3" t="str">
        <f t="shared" si="6"/>
        <v>C.J. Spiller</v>
      </c>
      <c r="AH72" s="4">
        <f t="shared" si="7"/>
        <v>12.4</v>
      </c>
      <c r="AI72">
        <f t="shared" si="8"/>
        <v>12</v>
      </c>
    </row>
    <row r="73" spans="1:35" hidden="1" x14ac:dyDescent="0.25">
      <c r="A73">
        <v>30</v>
      </c>
      <c r="B73" t="s">
        <v>82</v>
      </c>
      <c r="C73" t="s">
        <v>83</v>
      </c>
      <c r="D73" t="s">
        <v>84</v>
      </c>
      <c r="E73" s="3" t="str">
        <f>IF(LEFT(C73,1)="K","K",IF(LEFT(C73,1)="D","DST",LEFT(C73,2)))</f>
        <v>QB</v>
      </c>
      <c r="F73" s="3">
        <f>INT(RIGHT(C73,LEN(C73)-FIND(E73,C73)*LEN(E73)))</f>
        <v>19</v>
      </c>
      <c r="G73" s="3" t="str">
        <f>IF(ISERROR(FIND(",",B73)),RIGHT(B73,LEN(B73)-FIND(" ",B73)),LEFT(B73,FIND(",",B73)-1))</f>
        <v>Ben Roethlisberger</v>
      </c>
      <c r="H73" s="3">
        <f>VLOOKUP(G73,$AG$5:$AH$304,2,0)</f>
        <v>17.400000000000002</v>
      </c>
      <c r="I73" s="3">
        <f t="shared" si="5"/>
        <v>9</v>
      </c>
      <c r="K73" t="s">
        <v>541</v>
      </c>
      <c r="M73" t="s">
        <v>453</v>
      </c>
      <c r="N73">
        <v>0</v>
      </c>
      <c r="O73">
        <v>0</v>
      </c>
      <c r="P73">
        <v>0</v>
      </c>
      <c r="R73">
        <v>12</v>
      </c>
      <c r="S73">
        <v>40</v>
      </c>
      <c r="T73">
        <v>1</v>
      </c>
      <c r="V73">
        <v>2</v>
      </c>
      <c r="W73">
        <v>20</v>
      </c>
      <c r="X73">
        <v>0</v>
      </c>
      <c r="Y73">
        <v>2</v>
      </c>
      <c r="AA73">
        <v>0</v>
      </c>
      <c r="AB73">
        <v>0</v>
      </c>
      <c r="AC73">
        <v>0</v>
      </c>
      <c r="AE73">
        <v>12</v>
      </c>
      <c r="AG73" s="3" t="str">
        <f t="shared" si="6"/>
        <v>Ryan Mathews</v>
      </c>
      <c r="AH73" s="4">
        <f t="shared" si="7"/>
        <v>12</v>
      </c>
      <c r="AI73">
        <f t="shared" si="8"/>
        <v>12</v>
      </c>
    </row>
    <row r="74" spans="1:35" hidden="1" x14ac:dyDescent="0.25">
      <c r="A74">
        <v>31</v>
      </c>
      <c r="B74" t="s">
        <v>85</v>
      </c>
      <c r="C74" t="s">
        <v>86</v>
      </c>
      <c r="D74" t="s">
        <v>87</v>
      </c>
      <c r="E74" s="3" t="str">
        <f>IF(LEFT(C74,1)="K","K",IF(LEFT(C74,1)="D","DST",LEFT(C74,2)))</f>
        <v>QB</v>
      </c>
      <c r="F74" s="3">
        <f>INT(RIGHT(C74,LEN(C74)-FIND(E74,C74)*LEN(E74)))</f>
        <v>20</v>
      </c>
      <c r="G74" s="3" t="str">
        <f>IF(ISERROR(FIND(",",B74)),RIGHT(B74,LEN(B74)-FIND(" ",B74)),LEFT(B74,FIND(",",B74)-1))</f>
        <v>Andy Dalton</v>
      </c>
      <c r="H74" s="3">
        <f>VLOOKUP(G74,$AG$5:$AH$304,2,0)</f>
        <v>18.34</v>
      </c>
      <c r="I74" s="3">
        <f t="shared" si="5"/>
        <v>7</v>
      </c>
      <c r="K74" t="s">
        <v>542</v>
      </c>
      <c r="M74" t="s">
        <v>453</v>
      </c>
      <c r="N74">
        <v>0</v>
      </c>
      <c r="O74">
        <v>0</v>
      </c>
      <c r="P74">
        <v>0</v>
      </c>
      <c r="R74">
        <v>7</v>
      </c>
      <c r="S74">
        <v>36</v>
      </c>
      <c r="T74">
        <v>1</v>
      </c>
      <c r="V74">
        <v>5</v>
      </c>
      <c r="W74">
        <v>35</v>
      </c>
      <c r="X74">
        <v>0</v>
      </c>
      <c r="Y74">
        <v>8</v>
      </c>
      <c r="AA74">
        <v>0</v>
      </c>
      <c r="AB74">
        <v>0</v>
      </c>
      <c r="AC74">
        <v>0</v>
      </c>
      <c r="AE74">
        <v>12</v>
      </c>
      <c r="AG74" s="3" t="str">
        <f t="shared" si="6"/>
        <v>Shane Vereen</v>
      </c>
      <c r="AH74" s="4">
        <f t="shared" si="7"/>
        <v>13.1</v>
      </c>
      <c r="AI74">
        <f t="shared" si="8"/>
        <v>12</v>
      </c>
    </row>
    <row r="75" spans="1:35" hidden="1" x14ac:dyDescent="0.25">
      <c r="A75">
        <v>32</v>
      </c>
      <c r="B75" t="s">
        <v>88</v>
      </c>
      <c r="C75" t="s">
        <v>89</v>
      </c>
      <c r="D75" t="s">
        <v>90</v>
      </c>
      <c r="E75" s="3" t="str">
        <f>IF(LEFT(C75,1)="K","K",IF(LEFT(C75,1)="D","DST",LEFT(C75,2)))</f>
        <v>QB</v>
      </c>
      <c r="F75" s="3">
        <f>INT(RIGHT(C75,LEN(C75)-FIND(E75,C75)*LEN(E75)))</f>
        <v>21</v>
      </c>
      <c r="G75" s="3" t="str">
        <f>IF(ISERROR(FIND(",",B75)),RIGHT(B75,LEN(B75)-FIND(" ",B75)),LEFT(B75,FIND(",",B75)-1))</f>
        <v>Joe Flacco</v>
      </c>
      <c r="H75" s="3">
        <f>VLOOKUP(G75,$AG$5:$AH$304,2,0)</f>
        <v>16.5</v>
      </c>
      <c r="I75" s="3">
        <f t="shared" si="5"/>
        <v>11</v>
      </c>
      <c r="K75" t="s">
        <v>543</v>
      </c>
      <c r="M75" t="s">
        <v>453</v>
      </c>
      <c r="N75">
        <v>0</v>
      </c>
      <c r="O75">
        <v>0</v>
      </c>
      <c r="P75">
        <v>0</v>
      </c>
      <c r="R75">
        <v>0</v>
      </c>
      <c r="S75">
        <v>0</v>
      </c>
      <c r="T75">
        <v>0</v>
      </c>
      <c r="V75">
        <v>4</v>
      </c>
      <c r="W75">
        <v>64</v>
      </c>
      <c r="X75">
        <v>1</v>
      </c>
      <c r="Y75">
        <v>5</v>
      </c>
      <c r="AA75">
        <v>0</v>
      </c>
      <c r="AB75">
        <v>0</v>
      </c>
      <c r="AC75">
        <v>0</v>
      </c>
      <c r="AE75">
        <v>12</v>
      </c>
      <c r="AG75" s="3" t="str">
        <f t="shared" si="6"/>
        <v>Dwayne Allen</v>
      </c>
      <c r="AH75" s="4">
        <f t="shared" si="7"/>
        <v>12.4</v>
      </c>
      <c r="AI75">
        <f t="shared" si="8"/>
        <v>12</v>
      </c>
    </row>
    <row r="76" spans="1:35" hidden="1" x14ac:dyDescent="0.25">
      <c r="A76">
        <v>39</v>
      </c>
      <c r="B76" t="s">
        <v>103</v>
      </c>
      <c r="C76" t="s">
        <v>104</v>
      </c>
      <c r="D76" t="s">
        <v>55</v>
      </c>
      <c r="E76" s="3" t="str">
        <f>IF(LEFT(C76,1)="K","K",IF(LEFT(C76,1)="D","DST",LEFT(C76,2)))</f>
        <v>QB</v>
      </c>
      <c r="F76" s="3">
        <f>INT(RIGHT(C76,LEN(C76)-FIND(E76,C76)*LEN(E76)))</f>
        <v>22</v>
      </c>
      <c r="G76" s="3" t="str">
        <f>IF(ISERROR(FIND(",",B76)),RIGHT(B76,LEN(B76)-FIND(" ",B76)),LEFT(B76,FIND(",",B76)-1))</f>
        <v>Ryan Fitzpatrick</v>
      </c>
      <c r="H76" s="3">
        <f>VLOOKUP(G76,$AG$5:$AH$304,2,0)</f>
        <v>13.24</v>
      </c>
      <c r="I76" s="3">
        <f t="shared" si="5"/>
        <v>16</v>
      </c>
      <c r="K76" t="s">
        <v>544</v>
      </c>
      <c r="M76" t="s">
        <v>453</v>
      </c>
      <c r="N76">
        <v>0</v>
      </c>
      <c r="O76">
        <v>0</v>
      </c>
      <c r="P76">
        <v>0</v>
      </c>
      <c r="R76">
        <v>0</v>
      </c>
      <c r="S76">
        <v>0</v>
      </c>
      <c r="T76">
        <v>0</v>
      </c>
      <c r="V76">
        <v>0</v>
      </c>
      <c r="W76">
        <v>0</v>
      </c>
      <c r="X76">
        <v>0</v>
      </c>
      <c r="Y76">
        <v>0</v>
      </c>
      <c r="AA76">
        <v>0</v>
      </c>
      <c r="AB76">
        <v>0</v>
      </c>
      <c r="AC76">
        <v>0</v>
      </c>
      <c r="AE76">
        <v>12</v>
      </c>
      <c r="AG76" s="3" t="str">
        <f t="shared" si="6"/>
        <v>Cody Parkey</v>
      </c>
      <c r="AH76" s="4">
        <f t="shared" si="7"/>
        <v>0</v>
      </c>
      <c r="AI76">
        <f t="shared" si="8"/>
        <v>12</v>
      </c>
    </row>
    <row r="77" spans="1:35" hidden="1" x14ac:dyDescent="0.25">
      <c r="A77">
        <v>48</v>
      </c>
      <c r="B77" t="s">
        <v>121</v>
      </c>
      <c r="C77" t="s">
        <v>122</v>
      </c>
      <c r="D77" t="s">
        <v>123</v>
      </c>
      <c r="E77" s="3" t="str">
        <f>IF(LEFT(C77,1)="K","K",IF(LEFT(C77,1)="D","DST",LEFT(C77,2)))</f>
        <v>QB</v>
      </c>
      <c r="F77" s="3">
        <f>INT(RIGHT(C77,LEN(C77)-FIND(E77,C77)*LEN(E77)))</f>
        <v>23</v>
      </c>
      <c r="G77" s="3" t="str">
        <f>IF(ISERROR(FIND(",",B77)),RIGHT(B77,LEN(B77)-FIND(" ",B77)),LEFT(B77,FIND(",",B77)-1))</f>
        <v>Ryan Tannehill</v>
      </c>
      <c r="H77" s="3">
        <f>VLOOKUP(G77,$AG$5:$AH$304,2,0)</f>
        <v>12.920000000000002</v>
      </c>
      <c r="I77" s="3">
        <f t="shared" si="5"/>
        <v>17</v>
      </c>
      <c r="K77" t="s">
        <v>545</v>
      </c>
      <c r="M77" t="s">
        <v>453</v>
      </c>
      <c r="N77">
        <v>0</v>
      </c>
      <c r="O77">
        <v>0</v>
      </c>
      <c r="P77">
        <v>0</v>
      </c>
      <c r="R77">
        <v>0</v>
      </c>
      <c r="S77">
        <v>0</v>
      </c>
      <c r="T77">
        <v>0</v>
      </c>
      <c r="V77">
        <v>0</v>
      </c>
      <c r="W77">
        <v>0</v>
      </c>
      <c r="X77">
        <v>0</v>
      </c>
      <c r="Y77">
        <v>0</v>
      </c>
      <c r="AA77">
        <v>0</v>
      </c>
      <c r="AB77">
        <v>0</v>
      </c>
      <c r="AC77">
        <v>0</v>
      </c>
      <c r="AE77">
        <v>12</v>
      </c>
      <c r="AG77" s="3" t="str">
        <f t="shared" si="6"/>
        <v>Panthers</v>
      </c>
      <c r="AH77" s="4">
        <f t="shared" si="7"/>
        <v>12</v>
      </c>
      <c r="AI77">
        <f t="shared" si="8"/>
        <v>12</v>
      </c>
    </row>
    <row r="78" spans="1:35" hidden="1" x14ac:dyDescent="0.25">
      <c r="A78">
        <v>49</v>
      </c>
      <c r="B78" t="s">
        <v>124</v>
      </c>
      <c r="C78" t="s">
        <v>125</v>
      </c>
      <c r="D78" t="s">
        <v>40</v>
      </c>
      <c r="E78" s="3" t="str">
        <f>IF(LEFT(C78,1)="K","K",IF(LEFT(C78,1)="D","DST",LEFT(C78,2)))</f>
        <v>QB</v>
      </c>
      <c r="F78" s="3">
        <f>INT(RIGHT(C78,LEN(C78)-FIND(E78,C78)*LEN(E78)))</f>
        <v>24</v>
      </c>
      <c r="G78" s="3" t="str">
        <f>IF(ISERROR(FIND(",",B78)),RIGHT(B78,LEN(B78)-FIND(" ",B78)),LEFT(B78,FIND(",",B78)-1))</f>
        <v>Matt Cassel</v>
      </c>
      <c r="H78" s="3">
        <f>VLOOKUP(G78,$AG$5:$AH$304,2,0)</f>
        <v>14.5</v>
      </c>
      <c r="I78" s="3">
        <f t="shared" si="5"/>
        <v>14</v>
      </c>
      <c r="K78" t="s">
        <v>546</v>
      </c>
      <c r="M78" t="s">
        <v>453</v>
      </c>
      <c r="N78">
        <v>0</v>
      </c>
      <c r="O78">
        <v>0</v>
      </c>
      <c r="P78">
        <v>0</v>
      </c>
      <c r="R78">
        <v>0</v>
      </c>
      <c r="S78">
        <v>0</v>
      </c>
      <c r="T78">
        <v>0</v>
      </c>
      <c r="V78">
        <v>4</v>
      </c>
      <c r="W78">
        <v>50</v>
      </c>
      <c r="X78">
        <v>1</v>
      </c>
      <c r="Y78">
        <v>6</v>
      </c>
      <c r="AA78">
        <v>0</v>
      </c>
      <c r="AB78">
        <v>0</v>
      </c>
      <c r="AC78">
        <v>0</v>
      </c>
      <c r="AE78">
        <v>11</v>
      </c>
      <c r="AG78" s="3" t="str">
        <f t="shared" si="6"/>
        <v>Malcom Floyd</v>
      </c>
      <c r="AH78" s="4">
        <f t="shared" si="7"/>
        <v>11</v>
      </c>
      <c r="AI78">
        <f t="shared" si="8"/>
        <v>11</v>
      </c>
    </row>
    <row r="79" spans="1:35" hidden="1" x14ac:dyDescent="0.25">
      <c r="A79">
        <v>50</v>
      </c>
      <c r="B79" t="s">
        <v>126</v>
      </c>
      <c r="C79" t="s">
        <v>127</v>
      </c>
      <c r="D79" t="s">
        <v>128</v>
      </c>
      <c r="E79" s="3" t="str">
        <f>IF(LEFT(C79,1)="K","K",IF(LEFT(C79,1)="D","DST",LEFT(C79,2)))</f>
        <v>QB</v>
      </c>
      <c r="F79" s="3">
        <f>INT(RIGHT(C79,LEN(C79)-FIND(E79,C79)*LEN(E79)))</f>
        <v>25</v>
      </c>
      <c r="G79" s="3" t="str">
        <f>IF(ISERROR(FIND(",",B79)),RIGHT(B79,LEN(B79)-FIND(" ",B79)),LEFT(B79,FIND(",",B79)-1))</f>
        <v>Derek Carr</v>
      </c>
      <c r="H79" s="3">
        <f>VLOOKUP(G79,$AG$5:$AH$304,2,0)</f>
        <v>13.94</v>
      </c>
      <c r="I79" s="3">
        <f t="shared" si="5"/>
        <v>15</v>
      </c>
      <c r="K79" t="s">
        <v>547</v>
      </c>
      <c r="M79" t="s">
        <v>453</v>
      </c>
      <c r="N79">
        <v>0</v>
      </c>
      <c r="O79">
        <v>0</v>
      </c>
      <c r="P79">
        <v>0</v>
      </c>
      <c r="R79">
        <v>0</v>
      </c>
      <c r="S79">
        <v>0</v>
      </c>
      <c r="T79">
        <v>0</v>
      </c>
      <c r="V79">
        <v>6</v>
      </c>
      <c r="W79">
        <v>58</v>
      </c>
      <c r="X79">
        <v>1</v>
      </c>
      <c r="Y79">
        <v>7</v>
      </c>
      <c r="AA79">
        <v>0</v>
      </c>
      <c r="AB79">
        <v>0</v>
      </c>
      <c r="AC79">
        <v>0</v>
      </c>
      <c r="AE79">
        <v>11</v>
      </c>
      <c r="AG79" s="3" t="str">
        <f t="shared" si="6"/>
        <v>Greg Jennings</v>
      </c>
      <c r="AH79" s="4">
        <f t="shared" si="7"/>
        <v>11.8</v>
      </c>
      <c r="AI79">
        <f t="shared" si="8"/>
        <v>11</v>
      </c>
    </row>
    <row r="80" spans="1:35" hidden="1" x14ac:dyDescent="0.25">
      <c r="A80">
        <v>5</v>
      </c>
      <c r="B80" t="s">
        <v>16</v>
      </c>
      <c r="C80" t="s">
        <v>17</v>
      </c>
      <c r="D80" t="s">
        <v>18</v>
      </c>
      <c r="E80" s="3" t="str">
        <f>IF(LEFT(C80,1)="K","K",IF(LEFT(C80,1)="D","DST",LEFT(C80,2)))</f>
        <v>RB</v>
      </c>
      <c r="F80" s="3">
        <f>INT(RIGHT(C80,LEN(C80)-FIND(E80,C80)*LEN(E80)))</f>
        <v>1</v>
      </c>
      <c r="G80" s="3" t="str">
        <f>IF(ISERROR(FIND(",",B80)),RIGHT(B80,LEN(B80)-FIND(" ",B80)),LEFT(B80,FIND(",",B80)-1))</f>
        <v>Jamaal Charles</v>
      </c>
      <c r="H80" s="3">
        <f>VLOOKUP(G80,$AG$5:$AH$304,2,0)</f>
        <v>3.4</v>
      </c>
      <c r="I80" s="3">
        <f>RANK(H80,$H$80:$H$129)</f>
        <v>38</v>
      </c>
      <c r="K80" t="s">
        <v>548</v>
      </c>
      <c r="M80" t="s">
        <v>453</v>
      </c>
      <c r="N80">
        <v>0</v>
      </c>
      <c r="O80">
        <v>0</v>
      </c>
      <c r="P80">
        <v>0</v>
      </c>
      <c r="R80">
        <v>0</v>
      </c>
      <c r="S80">
        <v>0</v>
      </c>
      <c r="T80">
        <v>0</v>
      </c>
      <c r="V80">
        <v>8</v>
      </c>
      <c r="W80">
        <v>71</v>
      </c>
      <c r="X80">
        <v>1</v>
      </c>
      <c r="Y80">
        <v>12</v>
      </c>
      <c r="AA80">
        <v>0</v>
      </c>
      <c r="AB80">
        <v>1</v>
      </c>
      <c r="AC80">
        <v>0</v>
      </c>
      <c r="AE80">
        <v>11</v>
      </c>
      <c r="AG80" s="3" t="str">
        <f t="shared" si="6"/>
        <v>Brandon Marshall</v>
      </c>
      <c r="AH80" s="4">
        <f t="shared" si="7"/>
        <v>11.1</v>
      </c>
      <c r="AI80">
        <f t="shared" si="8"/>
        <v>11</v>
      </c>
    </row>
    <row r="81" spans="1:35" hidden="1" x14ac:dyDescent="0.25">
      <c r="A81">
        <v>6</v>
      </c>
      <c r="B81" t="s">
        <v>19</v>
      </c>
      <c r="C81" t="s">
        <v>20</v>
      </c>
      <c r="D81" t="s">
        <v>12</v>
      </c>
      <c r="E81" s="3" t="str">
        <f>IF(LEFT(C81,1)="K","K",IF(LEFT(C81,1)="D","DST",LEFT(C81,2)))</f>
        <v>RB</v>
      </c>
      <c r="F81" s="3">
        <f>INT(RIGHT(C81,LEN(C81)-FIND(E81,C81)*LEN(E81)))</f>
        <v>2</v>
      </c>
      <c r="G81" s="3" t="str">
        <f>IF(ISERROR(FIND(",",B81)),RIGHT(B81,LEN(B81)-FIND(" ",B81)),LEFT(B81,FIND(",",B81)-1))</f>
        <v>LeSean McCoy</v>
      </c>
      <c r="H81" s="3">
        <f>VLOOKUP(G81,$AG$5:$AH$304,2,0)</f>
        <v>11.5</v>
      </c>
      <c r="I81" s="3">
        <f t="shared" ref="I81:I130" si="9">RANK(H81,$H$80:$H$129)</f>
        <v>16</v>
      </c>
      <c r="K81" t="s">
        <v>549</v>
      </c>
      <c r="M81" t="s">
        <v>453</v>
      </c>
      <c r="N81">
        <v>0</v>
      </c>
      <c r="O81">
        <v>0</v>
      </c>
      <c r="P81">
        <v>0</v>
      </c>
      <c r="R81">
        <v>21</v>
      </c>
      <c r="S81">
        <v>74</v>
      </c>
      <c r="T81">
        <v>0</v>
      </c>
      <c r="V81">
        <v>6</v>
      </c>
      <c r="W81">
        <v>41</v>
      </c>
      <c r="X81">
        <v>0</v>
      </c>
      <c r="Y81">
        <v>6</v>
      </c>
      <c r="AA81">
        <v>0</v>
      </c>
      <c r="AB81">
        <v>0</v>
      </c>
      <c r="AC81">
        <v>0</v>
      </c>
      <c r="AE81">
        <v>11</v>
      </c>
      <c r="AG81" s="3" t="str">
        <f t="shared" si="6"/>
        <v>LeSean McCoy</v>
      </c>
      <c r="AH81" s="4">
        <f t="shared" si="7"/>
        <v>11.5</v>
      </c>
      <c r="AI81">
        <f t="shared" si="8"/>
        <v>11</v>
      </c>
    </row>
    <row r="82" spans="1:35" hidden="1" x14ac:dyDescent="0.25">
      <c r="A82">
        <v>13</v>
      </c>
      <c r="B82" t="s">
        <v>38</v>
      </c>
      <c r="C82" t="s">
        <v>39</v>
      </c>
      <c r="D82" t="s">
        <v>40</v>
      </c>
      <c r="E82" s="3" t="str">
        <f>IF(LEFT(C82,1)="K","K",IF(LEFT(C82,1)="D","DST",LEFT(C82,2)))</f>
        <v>RB</v>
      </c>
      <c r="F82" s="3">
        <f>INT(RIGHT(C82,LEN(C82)-FIND(E82,C82)*LEN(E82)))</f>
        <v>3</v>
      </c>
      <c r="G82" s="3" t="str">
        <f>IF(ISERROR(FIND(",",B82)),RIGHT(B82,LEN(B82)-FIND(" ",B82)),LEFT(B82,FIND(",",B82)-1))</f>
        <v>Adrian Peterson</v>
      </c>
      <c r="H82" s="3">
        <f>VLOOKUP(G82,$AG$5:$AH$304,2,0)</f>
        <v>9.3000000000000007</v>
      </c>
      <c r="I82" s="3">
        <f t="shared" si="9"/>
        <v>20</v>
      </c>
      <c r="K82" t="s">
        <v>550</v>
      </c>
      <c r="M82" t="s">
        <v>453</v>
      </c>
      <c r="N82">
        <v>0</v>
      </c>
      <c r="O82">
        <v>0</v>
      </c>
      <c r="P82">
        <v>0</v>
      </c>
      <c r="R82">
        <v>2</v>
      </c>
      <c r="S82">
        <v>21</v>
      </c>
      <c r="T82">
        <v>0</v>
      </c>
      <c r="V82">
        <v>6</v>
      </c>
      <c r="W82">
        <v>95</v>
      </c>
      <c r="X82">
        <v>0</v>
      </c>
      <c r="Y82">
        <v>8</v>
      </c>
      <c r="AA82">
        <v>0</v>
      </c>
      <c r="AB82">
        <v>0</v>
      </c>
      <c r="AC82">
        <v>0</v>
      </c>
      <c r="AE82">
        <v>11</v>
      </c>
      <c r="AG82" s="3" t="str">
        <f t="shared" si="6"/>
        <v>Julian Edelman</v>
      </c>
      <c r="AH82" s="4">
        <f t="shared" si="7"/>
        <v>11.6</v>
      </c>
      <c r="AI82">
        <f t="shared" si="8"/>
        <v>11</v>
      </c>
    </row>
    <row r="83" spans="1:35" hidden="1" x14ac:dyDescent="0.25">
      <c r="A83">
        <v>18</v>
      </c>
      <c r="B83" t="s">
        <v>53</v>
      </c>
      <c r="C83" t="s">
        <v>54</v>
      </c>
      <c r="D83" t="s">
        <v>55</v>
      </c>
      <c r="E83" s="3" t="str">
        <f>IF(LEFT(C83,1)="K","K",IF(LEFT(C83,1)="D","DST",LEFT(C83,2)))</f>
        <v>RB</v>
      </c>
      <c r="F83" s="3">
        <f>INT(RIGHT(C83,LEN(C83)-FIND(E83,C83)*LEN(E83)))</f>
        <v>4</v>
      </c>
      <c r="G83" s="3" t="str">
        <f>IF(ISERROR(FIND(",",B83)),RIGHT(B83,LEN(B83)-FIND(" ",B83)),LEFT(B83,FIND(",",B83)-1))</f>
        <v>Arian Foster</v>
      </c>
      <c r="H83" s="3">
        <f>VLOOKUP(G83,$AG$5:$AH$304,2,0)</f>
        <v>10</v>
      </c>
      <c r="I83" s="3">
        <f t="shared" si="9"/>
        <v>19</v>
      </c>
      <c r="K83" t="s">
        <v>551</v>
      </c>
      <c r="M83" t="s">
        <v>453</v>
      </c>
      <c r="N83">
        <v>0</v>
      </c>
      <c r="O83">
        <v>0</v>
      </c>
      <c r="P83">
        <v>0</v>
      </c>
      <c r="R83">
        <v>2</v>
      </c>
      <c r="S83">
        <v>7</v>
      </c>
      <c r="T83">
        <v>0</v>
      </c>
      <c r="V83">
        <v>1</v>
      </c>
      <c r="W83">
        <v>54</v>
      </c>
      <c r="X83">
        <v>1</v>
      </c>
      <c r="Y83">
        <v>1</v>
      </c>
      <c r="AA83">
        <v>0</v>
      </c>
      <c r="AB83">
        <v>0</v>
      </c>
      <c r="AC83">
        <v>0</v>
      </c>
      <c r="AE83">
        <v>11</v>
      </c>
      <c r="AG83" s="3" t="str">
        <f t="shared" si="6"/>
        <v>Antone Smith</v>
      </c>
      <c r="AH83" s="4">
        <f t="shared" si="7"/>
        <v>12.100000000000001</v>
      </c>
      <c r="AI83">
        <f t="shared" si="8"/>
        <v>11</v>
      </c>
    </row>
    <row r="84" spans="1:35" hidden="1" x14ac:dyDescent="0.25">
      <c r="A84">
        <v>19</v>
      </c>
      <c r="B84" t="s">
        <v>56</v>
      </c>
      <c r="C84" t="s">
        <v>57</v>
      </c>
      <c r="D84" t="s">
        <v>6</v>
      </c>
      <c r="E84" s="3" t="str">
        <f>IF(LEFT(C84,1)="K","K",IF(LEFT(C84,1)="D","DST",LEFT(C84,2)))</f>
        <v>RB</v>
      </c>
      <c r="F84" s="3">
        <f>INT(RIGHT(C84,LEN(C84)-FIND(E84,C84)*LEN(E84)))</f>
        <v>5</v>
      </c>
      <c r="G84" s="3" t="str">
        <f>IF(ISERROR(FIND(",",B84)),RIGHT(B84,LEN(B84)-FIND(" ",B84)),LEFT(B84,FIND(",",B84)-1))</f>
        <v>Montee Ball</v>
      </c>
      <c r="H84" s="3">
        <f>VLOOKUP(G84,$AG$5:$AH$304,2,0)</f>
        <v>14.299999999999999</v>
      </c>
      <c r="I84" s="3">
        <f t="shared" si="9"/>
        <v>10</v>
      </c>
      <c r="K84" t="s">
        <v>552</v>
      </c>
      <c r="M84" t="s">
        <v>453</v>
      </c>
      <c r="N84">
        <v>0</v>
      </c>
      <c r="O84">
        <v>0</v>
      </c>
      <c r="P84">
        <v>0</v>
      </c>
      <c r="R84">
        <v>15</v>
      </c>
      <c r="S84">
        <v>51</v>
      </c>
      <c r="T84">
        <v>1</v>
      </c>
      <c r="V84">
        <v>1</v>
      </c>
      <c r="W84">
        <v>5</v>
      </c>
      <c r="X84">
        <v>0</v>
      </c>
      <c r="Y84">
        <v>1</v>
      </c>
      <c r="AA84">
        <v>0</v>
      </c>
      <c r="AB84">
        <v>0</v>
      </c>
      <c r="AC84">
        <v>0</v>
      </c>
      <c r="AE84">
        <v>11</v>
      </c>
      <c r="AG84" s="3" t="str">
        <f t="shared" si="6"/>
        <v>Joique Bell</v>
      </c>
      <c r="AH84" s="4">
        <f t="shared" si="7"/>
        <v>11.6</v>
      </c>
      <c r="AI84">
        <f t="shared" si="8"/>
        <v>11</v>
      </c>
    </row>
    <row r="85" spans="1:35" hidden="1" x14ac:dyDescent="0.25">
      <c r="A85">
        <v>21</v>
      </c>
      <c r="B85" t="s">
        <v>61</v>
      </c>
      <c r="C85" t="s">
        <v>62</v>
      </c>
      <c r="D85" t="s">
        <v>26</v>
      </c>
      <c r="E85" s="3" t="str">
        <f>IF(LEFT(C85,1)="K","K",IF(LEFT(C85,1)="D","DST",LEFT(C85,2)))</f>
        <v>RB</v>
      </c>
      <c r="F85" s="3">
        <f>INT(RIGHT(C85,LEN(C85)-FIND(E85,C85)*LEN(E85)))</f>
        <v>6</v>
      </c>
      <c r="G85" s="3" t="str">
        <f>IF(ISERROR(FIND(",",B85)),RIGHT(B85,LEN(B85)-FIND(" ",B85)),LEFT(B85,FIND(",",B85)-1))</f>
        <v>Matt Forte</v>
      </c>
      <c r="H85" s="3">
        <f>VLOOKUP(G85,$AG$5:$AH$304,2,0)</f>
        <v>16.899999999999999</v>
      </c>
      <c r="I85" s="3">
        <f t="shared" si="9"/>
        <v>5</v>
      </c>
      <c r="K85" t="s">
        <v>553</v>
      </c>
      <c r="M85" t="s">
        <v>453</v>
      </c>
      <c r="N85">
        <v>0</v>
      </c>
      <c r="O85">
        <v>0</v>
      </c>
      <c r="P85">
        <v>0</v>
      </c>
      <c r="R85">
        <v>0</v>
      </c>
      <c r="S85">
        <v>0</v>
      </c>
      <c r="T85">
        <v>0</v>
      </c>
      <c r="V85">
        <v>6</v>
      </c>
      <c r="W85">
        <v>58</v>
      </c>
      <c r="X85">
        <v>1</v>
      </c>
      <c r="Y85">
        <v>9</v>
      </c>
      <c r="AA85">
        <v>0</v>
      </c>
      <c r="AB85">
        <v>0</v>
      </c>
      <c r="AC85">
        <v>0</v>
      </c>
      <c r="AE85">
        <v>11</v>
      </c>
      <c r="AG85" s="3" t="str">
        <f t="shared" si="6"/>
        <v>Randall Cobb</v>
      </c>
      <c r="AH85" s="4">
        <f t="shared" si="7"/>
        <v>11.8</v>
      </c>
      <c r="AI85">
        <f t="shared" si="8"/>
        <v>11</v>
      </c>
    </row>
    <row r="86" spans="1:35" hidden="1" x14ac:dyDescent="0.25">
      <c r="A86">
        <v>28</v>
      </c>
      <c r="B86" t="s">
        <v>77</v>
      </c>
      <c r="C86" t="s">
        <v>78</v>
      </c>
      <c r="D86" t="s">
        <v>35</v>
      </c>
      <c r="E86" s="3" t="str">
        <f>IF(LEFT(C86,1)="K","K",IF(LEFT(C86,1)="D","DST",LEFT(C86,2)))</f>
        <v>RB</v>
      </c>
      <c r="F86" s="3">
        <f>INT(RIGHT(C86,LEN(C86)-FIND(E86,C86)*LEN(E86)))</f>
        <v>7</v>
      </c>
      <c r="G86" s="3" t="str">
        <f>IF(ISERROR(FIND(",",B86)),RIGHT(B86,LEN(B86)-FIND(" ",B86)),LEFT(B86,FIND(",",B86)-1))</f>
        <v>DeMarco Murray</v>
      </c>
      <c r="H86" s="3">
        <f>VLOOKUP(G86,$AG$5:$AH$304,2,0)</f>
        <v>18.3</v>
      </c>
      <c r="I86" s="3">
        <f t="shared" si="9"/>
        <v>3</v>
      </c>
      <c r="K86" t="s">
        <v>554</v>
      </c>
      <c r="M86" t="s">
        <v>453</v>
      </c>
      <c r="N86">
        <v>0</v>
      </c>
      <c r="O86">
        <v>0</v>
      </c>
      <c r="P86">
        <v>0</v>
      </c>
      <c r="R86">
        <v>1</v>
      </c>
      <c r="S86">
        <v>2</v>
      </c>
      <c r="T86">
        <v>0</v>
      </c>
      <c r="V86">
        <v>5</v>
      </c>
      <c r="W86">
        <v>119</v>
      </c>
      <c r="X86">
        <v>0</v>
      </c>
      <c r="Y86">
        <v>7</v>
      </c>
      <c r="AA86">
        <v>0</v>
      </c>
      <c r="AB86">
        <v>0</v>
      </c>
      <c r="AC86">
        <v>0</v>
      </c>
      <c r="AE86">
        <v>11</v>
      </c>
      <c r="AG86" s="3" t="str">
        <f t="shared" si="6"/>
        <v>Michael Floyd</v>
      </c>
      <c r="AH86" s="4">
        <f t="shared" si="7"/>
        <v>12.1</v>
      </c>
      <c r="AI86">
        <f t="shared" si="8"/>
        <v>11</v>
      </c>
    </row>
    <row r="87" spans="1:35" hidden="1" x14ac:dyDescent="0.25">
      <c r="A87">
        <v>37</v>
      </c>
      <c r="B87" t="s">
        <v>99</v>
      </c>
      <c r="C87" t="s">
        <v>100</v>
      </c>
      <c r="D87" t="s">
        <v>23</v>
      </c>
      <c r="E87" s="3" t="str">
        <f>IF(LEFT(C87,1)="K","K",IF(LEFT(C87,1)="D","DST",LEFT(C87,2)))</f>
        <v>RB</v>
      </c>
      <c r="F87" s="3">
        <f>INT(RIGHT(C87,LEN(C87)-FIND(E87,C87)*LEN(E87)))</f>
        <v>8</v>
      </c>
      <c r="G87" s="3" t="str">
        <f>IF(ISERROR(FIND(",",B87)),RIGHT(B87,LEN(B87)-FIND(" ",B87)),LEFT(B87,FIND(",",B87)-1))</f>
        <v>Frank Gore</v>
      </c>
      <c r="H87" s="3">
        <f>VLOOKUP(G87,$AG$5:$AH$304,2,0)</f>
        <v>6.6</v>
      </c>
      <c r="I87" s="3">
        <f t="shared" si="9"/>
        <v>27</v>
      </c>
      <c r="K87" t="s">
        <v>555</v>
      </c>
      <c r="M87" t="s">
        <v>453</v>
      </c>
      <c r="N87">
        <v>0</v>
      </c>
      <c r="O87">
        <v>0</v>
      </c>
      <c r="P87">
        <v>0</v>
      </c>
      <c r="R87">
        <v>0</v>
      </c>
      <c r="S87">
        <v>0</v>
      </c>
      <c r="T87">
        <v>0</v>
      </c>
      <c r="V87">
        <v>5</v>
      </c>
      <c r="W87">
        <v>56</v>
      </c>
      <c r="X87">
        <v>1</v>
      </c>
      <c r="Y87">
        <v>8</v>
      </c>
      <c r="AA87">
        <v>0</v>
      </c>
      <c r="AB87">
        <v>0</v>
      </c>
      <c r="AC87">
        <v>0</v>
      </c>
      <c r="AE87">
        <v>11</v>
      </c>
      <c r="AG87" s="3" t="str">
        <f t="shared" si="6"/>
        <v>Larry Donnell</v>
      </c>
      <c r="AH87" s="4">
        <f t="shared" si="7"/>
        <v>11.6</v>
      </c>
      <c r="AI87">
        <f t="shared" si="8"/>
        <v>11</v>
      </c>
    </row>
    <row r="88" spans="1:35" hidden="1" x14ac:dyDescent="0.25">
      <c r="A88">
        <v>38</v>
      </c>
      <c r="B88" t="s">
        <v>101</v>
      </c>
      <c r="C88" t="s">
        <v>102</v>
      </c>
      <c r="D88" t="s">
        <v>87</v>
      </c>
      <c r="E88" s="3" t="str">
        <f>IF(LEFT(C88,1)="K","K",IF(LEFT(C88,1)="D","DST",LEFT(C88,2)))</f>
        <v>RB</v>
      </c>
      <c r="F88" s="3">
        <f>INT(RIGHT(C88,LEN(C88)-FIND(E88,C88)*LEN(E88)))</f>
        <v>9</v>
      </c>
      <c r="G88" s="3" t="str">
        <f>IF(ISERROR(FIND(",",B88)),RIGHT(B88,LEN(B88)-FIND(" ",B88)),LEFT(B88,FIND(",",B88)-1))</f>
        <v>Giovani Bernard</v>
      </c>
      <c r="H88" s="3">
        <f>VLOOKUP(G88,$AG$5:$AH$304,2,0)</f>
        <v>11</v>
      </c>
      <c r="I88" s="3">
        <f t="shared" si="9"/>
        <v>17</v>
      </c>
      <c r="K88" t="s">
        <v>556</v>
      </c>
      <c r="M88" t="s">
        <v>557</v>
      </c>
      <c r="N88">
        <v>221</v>
      </c>
      <c r="O88">
        <v>1</v>
      </c>
      <c r="P88">
        <v>1</v>
      </c>
      <c r="R88">
        <v>10</v>
      </c>
      <c r="S88">
        <v>38</v>
      </c>
      <c r="T88">
        <v>0</v>
      </c>
      <c r="V88">
        <v>0</v>
      </c>
      <c r="W88">
        <v>0</v>
      </c>
      <c r="X88">
        <v>0</v>
      </c>
      <c r="Y88">
        <v>0</v>
      </c>
      <c r="AA88">
        <v>0</v>
      </c>
      <c r="AB88">
        <v>1</v>
      </c>
      <c r="AC88">
        <v>0</v>
      </c>
      <c r="AE88">
        <v>11</v>
      </c>
      <c r="AG88" s="3" t="str">
        <f t="shared" si="6"/>
        <v>Geno Smith</v>
      </c>
      <c r="AH88" s="4">
        <f t="shared" si="7"/>
        <v>12.64</v>
      </c>
      <c r="AI88">
        <f t="shared" si="8"/>
        <v>11</v>
      </c>
    </row>
    <row r="89" spans="1:35" hidden="1" x14ac:dyDescent="0.25">
      <c r="A89">
        <v>47</v>
      </c>
      <c r="B89" t="s">
        <v>119</v>
      </c>
      <c r="C89" t="s">
        <v>120</v>
      </c>
      <c r="D89" t="s">
        <v>49</v>
      </c>
      <c r="E89" s="3" t="str">
        <f>IF(LEFT(C89,1)="K","K",IF(LEFT(C89,1)="D","DST",LEFT(C89,2)))</f>
        <v>RB</v>
      </c>
      <c r="F89" s="3">
        <f>INT(RIGHT(C89,LEN(C89)-FIND(E89,C89)*LEN(E89)))</f>
        <v>10</v>
      </c>
      <c r="G89" s="3" t="str">
        <f>IF(ISERROR(FIND(",",B89)),RIGHT(B89,LEN(B89)-FIND(" ",B89)),LEFT(B89,FIND(",",B89)-1))</f>
        <v>Alfred Morris</v>
      </c>
      <c r="H89" s="3">
        <f>VLOOKUP(G89,$AG$5:$AH$304,2,0)</f>
        <v>9.1</v>
      </c>
      <c r="I89" s="3">
        <f t="shared" si="9"/>
        <v>21</v>
      </c>
      <c r="K89" t="s">
        <v>558</v>
      </c>
      <c r="M89" t="s">
        <v>453</v>
      </c>
      <c r="N89">
        <v>0</v>
      </c>
      <c r="O89">
        <v>0</v>
      </c>
      <c r="P89">
        <v>0</v>
      </c>
      <c r="R89">
        <v>0</v>
      </c>
      <c r="S89">
        <v>0</v>
      </c>
      <c r="T89">
        <v>0</v>
      </c>
      <c r="V89">
        <v>4</v>
      </c>
      <c r="W89">
        <v>50</v>
      </c>
      <c r="X89">
        <v>1</v>
      </c>
      <c r="Y89">
        <v>7</v>
      </c>
      <c r="AA89">
        <v>0</v>
      </c>
      <c r="AB89">
        <v>0</v>
      </c>
      <c r="AC89">
        <v>0</v>
      </c>
      <c r="AE89">
        <v>11</v>
      </c>
      <c r="AG89" s="3" t="str">
        <f t="shared" si="6"/>
        <v>Terrance Williams</v>
      </c>
      <c r="AH89" s="4">
        <f t="shared" si="7"/>
        <v>11</v>
      </c>
      <c r="AI89">
        <f t="shared" si="8"/>
        <v>11</v>
      </c>
    </row>
    <row r="90" spans="1:35" hidden="1" x14ac:dyDescent="0.25">
      <c r="A90">
        <v>51</v>
      </c>
      <c r="B90" t="s">
        <v>129</v>
      </c>
      <c r="C90" t="s">
        <v>130</v>
      </c>
      <c r="D90" t="s">
        <v>84</v>
      </c>
      <c r="E90" s="3" t="str">
        <f>IF(LEFT(C90,1)="K","K",IF(LEFT(C90,1)="D","DST",LEFT(C90,2)))</f>
        <v>RB</v>
      </c>
      <c r="F90" s="3">
        <f>INT(RIGHT(C90,LEN(C90)-FIND(E90,C90)*LEN(E90)))</f>
        <v>11</v>
      </c>
      <c r="G90" s="3" t="str">
        <f>IF(ISERROR(FIND(",",B90)),RIGHT(B90,LEN(B90)-FIND(" ",B90)),LEFT(B90,FIND(",",B90)-1))</f>
        <v>Le'Veon Bell</v>
      </c>
      <c r="H90" s="3">
        <f>VLOOKUP(G90,$AG$5:$AH$304,2,0)</f>
        <v>25.7</v>
      </c>
      <c r="I90" s="3">
        <f t="shared" si="9"/>
        <v>1</v>
      </c>
      <c r="K90" t="s">
        <v>559</v>
      </c>
      <c r="M90" t="s">
        <v>453</v>
      </c>
      <c r="N90">
        <v>0</v>
      </c>
      <c r="O90">
        <v>0</v>
      </c>
      <c r="P90">
        <v>0</v>
      </c>
      <c r="R90">
        <v>7</v>
      </c>
      <c r="S90">
        <v>50</v>
      </c>
      <c r="T90">
        <v>1</v>
      </c>
      <c r="V90">
        <v>0</v>
      </c>
      <c r="W90">
        <v>0</v>
      </c>
      <c r="X90">
        <v>0</v>
      </c>
      <c r="Y90">
        <v>0</v>
      </c>
      <c r="AA90">
        <v>0</v>
      </c>
      <c r="AB90">
        <v>0</v>
      </c>
      <c r="AC90">
        <v>0</v>
      </c>
      <c r="AE90">
        <v>11</v>
      </c>
      <c r="AG90" s="3" t="str">
        <f t="shared" si="6"/>
        <v>Carlos Hyde</v>
      </c>
      <c r="AH90" s="4">
        <f t="shared" si="7"/>
        <v>11</v>
      </c>
      <c r="AI90">
        <f t="shared" si="8"/>
        <v>11</v>
      </c>
    </row>
    <row r="91" spans="1:35" hidden="1" x14ac:dyDescent="0.25">
      <c r="A91">
        <v>52</v>
      </c>
      <c r="B91" t="s">
        <v>131</v>
      </c>
      <c r="C91" t="s">
        <v>132</v>
      </c>
      <c r="D91" t="s">
        <v>43</v>
      </c>
      <c r="E91" s="3" t="str">
        <f>IF(LEFT(C91,1)="K","K",IF(LEFT(C91,1)="D","DST",LEFT(C91,2)))</f>
        <v>RB</v>
      </c>
      <c r="F91" s="3">
        <f>INT(RIGHT(C91,LEN(C91)-FIND(E91,C91)*LEN(E91)))</f>
        <v>12</v>
      </c>
      <c r="G91" s="3" t="str">
        <f>IF(ISERROR(FIND(",",B91)),RIGHT(B91,LEN(B91)-FIND(" ",B91)),LEFT(B91,FIND(",",B91)-1))</f>
        <v>Shane Vereen</v>
      </c>
      <c r="H91" s="3">
        <f>VLOOKUP(G91,$AG$5:$AH$304,2,0)</f>
        <v>13.1</v>
      </c>
      <c r="I91" s="3">
        <f t="shared" si="9"/>
        <v>11</v>
      </c>
      <c r="K91" t="s">
        <v>560</v>
      </c>
      <c r="M91" t="s">
        <v>453</v>
      </c>
      <c r="N91">
        <v>0</v>
      </c>
      <c r="O91">
        <v>0</v>
      </c>
      <c r="P91">
        <v>0</v>
      </c>
      <c r="R91">
        <v>0</v>
      </c>
      <c r="S91">
        <v>0</v>
      </c>
      <c r="T91">
        <v>0</v>
      </c>
      <c r="V91">
        <v>0</v>
      </c>
      <c r="W91">
        <v>0</v>
      </c>
      <c r="X91">
        <v>0</v>
      </c>
      <c r="Y91">
        <v>0</v>
      </c>
      <c r="AA91">
        <v>0</v>
      </c>
      <c r="AB91">
        <v>0</v>
      </c>
      <c r="AC91">
        <v>0</v>
      </c>
      <c r="AE91">
        <v>10</v>
      </c>
      <c r="AG91" s="3" t="str">
        <f t="shared" si="6"/>
        <v>Stephen Gostkowski</v>
      </c>
      <c r="AH91" s="4">
        <f t="shared" si="7"/>
        <v>0</v>
      </c>
      <c r="AI91">
        <f t="shared" si="8"/>
        <v>10</v>
      </c>
    </row>
    <row r="92" spans="1:35" hidden="1" x14ac:dyDescent="0.25">
      <c r="A92">
        <v>54</v>
      </c>
      <c r="B92" t="s">
        <v>135</v>
      </c>
      <c r="C92" t="s">
        <v>136</v>
      </c>
      <c r="D92" t="s">
        <v>137</v>
      </c>
      <c r="E92" s="3" t="str">
        <f>IF(LEFT(C92,1)="K","K",IF(LEFT(C92,1)="D","DST",LEFT(C92,2)))</f>
        <v>RB</v>
      </c>
      <c r="F92" s="3">
        <f>INT(RIGHT(C92,LEN(C92)-FIND(E92,C92)*LEN(E92)))</f>
        <v>13</v>
      </c>
      <c r="G92" s="3" t="str">
        <f>IF(ISERROR(FIND(",",B92)),RIGHT(B92,LEN(B92)-FIND(" ",B92)),LEFT(B92,FIND(",",B92)-1))</f>
        <v>Ben Tate</v>
      </c>
      <c r="H92" s="3">
        <f>VLOOKUP(G92,$AG$5:$AH$304,2,0)</f>
        <v>4.0999999999999996</v>
      </c>
      <c r="I92" s="3">
        <f t="shared" si="9"/>
        <v>36</v>
      </c>
      <c r="K92" t="s">
        <v>561</v>
      </c>
      <c r="M92" t="s">
        <v>453</v>
      </c>
      <c r="N92">
        <v>0</v>
      </c>
      <c r="O92">
        <v>0</v>
      </c>
      <c r="P92">
        <v>0</v>
      </c>
      <c r="R92">
        <v>0</v>
      </c>
      <c r="S92">
        <v>0</v>
      </c>
      <c r="T92">
        <v>0</v>
      </c>
      <c r="V92">
        <v>0</v>
      </c>
      <c r="W92">
        <v>0</v>
      </c>
      <c r="X92">
        <v>0</v>
      </c>
      <c r="Y92">
        <v>0</v>
      </c>
      <c r="AA92">
        <v>0</v>
      </c>
      <c r="AB92">
        <v>0</v>
      </c>
      <c r="AC92">
        <v>0</v>
      </c>
      <c r="AE92">
        <v>10</v>
      </c>
      <c r="AG92" s="3" t="str">
        <f t="shared" si="6"/>
        <v>Steven Hauschka</v>
      </c>
      <c r="AH92" s="4">
        <f t="shared" si="7"/>
        <v>0</v>
      </c>
      <c r="AI92">
        <f t="shared" si="8"/>
        <v>10</v>
      </c>
    </row>
    <row r="93" spans="1:35" hidden="1" x14ac:dyDescent="0.25">
      <c r="A93">
        <v>58</v>
      </c>
      <c r="B93" t="s">
        <v>145</v>
      </c>
      <c r="C93" t="s">
        <v>146</v>
      </c>
      <c r="D93" t="s">
        <v>144</v>
      </c>
      <c r="E93" s="3" t="str">
        <f>IF(LEFT(C93,1)="K","K",IF(LEFT(C93,1)="D","DST",LEFT(C93,2)))</f>
        <v>RB</v>
      </c>
      <c r="F93" s="3">
        <f>INT(RIGHT(C93,LEN(C93)-FIND(E93,C93)*LEN(E93)))</f>
        <v>14</v>
      </c>
      <c r="G93" s="3" t="str">
        <f>IF(ISERROR(FIND(",",B93)),RIGHT(B93,LEN(B93)-FIND(" ",B93)),LEFT(B93,FIND(",",B93)-1))</f>
        <v>Doug Martin</v>
      </c>
      <c r="H93" s="6">
        <v>1.6</v>
      </c>
      <c r="I93" s="3">
        <f t="shared" si="9"/>
        <v>46</v>
      </c>
      <c r="K93" t="s">
        <v>562</v>
      </c>
      <c r="M93" t="s">
        <v>453</v>
      </c>
      <c r="N93">
        <v>0</v>
      </c>
      <c r="O93">
        <v>0</v>
      </c>
      <c r="P93">
        <v>0</v>
      </c>
      <c r="R93">
        <v>0</v>
      </c>
      <c r="S93">
        <v>0</v>
      </c>
      <c r="T93">
        <v>0</v>
      </c>
      <c r="V93">
        <v>4</v>
      </c>
      <c r="W93">
        <v>40</v>
      </c>
      <c r="X93">
        <v>1</v>
      </c>
      <c r="Y93">
        <v>11</v>
      </c>
      <c r="AA93">
        <v>0</v>
      </c>
      <c r="AB93">
        <v>0</v>
      </c>
      <c r="AC93">
        <v>0</v>
      </c>
      <c r="AE93">
        <v>10</v>
      </c>
      <c r="AG93" s="3" t="str">
        <f t="shared" si="6"/>
        <v>Rob Gronkowski</v>
      </c>
      <c r="AH93" s="4">
        <f t="shared" si="7"/>
        <v>10</v>
      </c>
      <c r="AI93">
        <f t="shared" si="8"/>
        <v>10</v>
      </c>
    </row>
    <row r="94" spans="1:35" hidden="1" x14ac:dyDescent="0.25">
      <c r="A94">
        <v>59</v>
      </c>
      <c r="B94" t="s">
        <v>147</v>
      </c>
      <c r="C94" t="s">
        <v>148</v>
      </c>
      <c r="D94" t="s">
        <v>149</v>
      </c>
      <c r="E94" s="3" t="str">
        <f>IF(LEFT(C94,1)="K","K",IF(LEFT(C94,1)="D","DST",LEFT(C94,2)))</f>
        <v>RB</v>
      </c>
      <c r="F94" s="3">
        <f>INT(RIGHT(C94,LEN(C94)-FIND(E94,C94)*LEN(E94)))</f>
        <v>15</v>
      </c>
      <c r="G94" s="3" t="str">
        <f>IF(ISERROR(FIND(",",B94)),RIGHT(B94,LEN(B94)-FIND(" ",B94)),LEFT(B94,FIND(",",B94)-1))</f>
        <v>Toby Gerhart</v>
      </c>
      <c r="H94" s="3">
        <f>VLOOKUP(G94,$AG$5:$AH$304,2,0)</f>
        <v>5.7</v>
      </c>
      <c r="I94" s="3">
        <f t="shared" si="9"/>
        <v>31</v>
      </c>
      <c r="K94" t="s">
        <v>563</v>
      </c>
      <c r="M94" t="s">
        <v>453</v>
      </c>
      <c r="N94">
        <v>0</v>
      </c>
      <c r="O94">
        <v>0</v>
      </c>
      <c r="P94">
        <v>0</v>
      </c>
      <c r="R94">
        <v>11</v>
      </c>
      <c r="S94">
        <v>59</v>
      </c>
      <c r="T94">
        <v>0</v>
      </c>
      <c r="V94">
        <v>4</v>
      </c>
      <c r="W94">
        <v>19</v>
      </c>
      <c r="X94">
        <v>1</v>
      </c>
      <c r="Y94">
        <v>5</v>
      </c>
      <c r="AA94">
        <v>0</v>
      </c>
      <c r="AB94">
        <v>1</v>
      </c>
      <c r="AC94">
        <v>0</v>
      </c>
      <c r="AE94">
        <v>10</v>
      </c>
      <c r="AG94" s="3" t="str">
        <f t="shared" si="6"/>
        <v>Lamar Miller</v>
      </c>
      <c r="AH94" s="4">
        <f t="shared" si="7"/>
        <v>11.8</v>
      </c>
      <c r="AI94">
        <f t="shared" si="8"/>
        <v>10</v>
      </c>
    </row>
    <row r="95" spans="1:35" hidden="1" x14ac:dyDescent="0.25">
      <c r="A95">
        <v>60</v>
      </c>
      <c r="B95" t="s">
        <v>150</v>
      </c>
      <c r="C95" t="s">
        <v>151</v>
      </c>
      <c r="D95" t="s">
        <v>81</v>
      </c>
      <c r="E95" s="3" t="str">
        <f>IF(LEFT(C95,1)="K","K",IF(LEFT(C95,1)="D","DST",LEFT(C95,2)))</f>
        <v>RB</v>
      </c>
      <c r="F95" s="3">
        <f>INT(RIGHT(C95,LEN(C95)-FIND(E95,C95)*LEN(E95)))</f>
        <v>16</v>
      </c>
      <c r="G95" s="3" t="str">
        <f>IF(ISERROR(FIND(",",B95)),RIGHT(B95,LEN(B95)-FIND(" ",B95)),LEFT(B95,FIND(",",B95)-1))</f>
        <v>Zac Stacy</v>
      </c>
      <c r="H95" s="3">
        <f>VLOOKUP(G95,$AG$5:$AH$304,2,0)</f>
        <v>5.0999999999999996</v>
      </c>
      <c r="I95" s="3">
        <f t="shared" si="9"/>
        <v>33</v>
      </c>
      <c r="K95" t="s">
        <v>564</v>
      </c>
      <c r="M95" t="s">
        <v>453</v>
      </c>
      <c r="N95">
        <v>0</v>
      </c>
      <c r="O95">
        <v>0</v>
      </c>
      <c r="P95">
        <v>0</v>
      </c>
      <c r="R95">
        <v>0</v>
      </c>
      <c r="S95">
        <v>0</v>
      </c>
      <c r="T95">
        <v>0</v>
      </c>
      <c r="V95">
        <v>6</v>
      </c>
      <c r="W95">
        <v>46</v>
      </c>
      <c r="X95">
        <v>1</v>
      </c>
      <c r="Y95">
        <v>7</v>
      </c>
      <c r="AA95">
        <v>0</v>
      </c>
      <c r="AB95">
        <v>0</v>
      </c>
      <c r="AC95">
        <v>0</v>
      </c>
      <c r="AE95">
        <v>10</v>
      </c>
      <c r="AG95" s="3" t="str">
        <f t="shared" si="6"/>
        <v>Kendall Wright</v>
      </c>
      <c r="AH95" s="4">
        <f t="shared" si="7"/>
        <v>10.6</v>
      </c>
      <c r="AI95">
        <f t="shared" si="8"/>
        <v>10</v>
      </c>
    </row>
    <row r="96" spans="1:35" hidden="1" x14ac:dyDescent="0.25">
      <c r="A96">
        <v>65</v>
      </c>
      <c r="B96" t="s">
        <v>160</v>
      </c>
      <c r="C96" t="s">
        <v>161</v>
      </c>
      <c r="D96" t="s">
        <v>32</v>
      </c>
      <c r="E96" s="3" t="str">
        <f>IF(LEFT(C96,1)="K","K",IF(LEFT(C96,1)="D","DST",LEFT(C96,2)))</f>
        <v>RB</v>
      </c>
      <c r="F96" s="3">
        <f>INT(RIGHT(C96,LEN(C96)-FIND(E96,C96)*LEN(E96)))</f>
        <v>17</v>
      </c>
      <c r="G96" s="3" t="str">
        <f>IF(ISERROR(FIND(",",B96)),RIGHT(B96,LEN(B96)-FIND(" ",B96)),LEFT(B96,FIND(",",B96)-1))</f>
        <v>Steven Jackson</v>
      </c>
      <c r="H96" s="3">
        <f>VLOOKUP(G96,$AG$5:$AH$304,2,0)</f>
        <v>5.2</v>
      </c>
      <c r="I96" s="3">
        <f t="shared" si="9"/>
        <v>32</v>
      </c>
      <c r="K96" t="s">
        <v>565</v>
      </c>
      <c r="M96" t="s">
        <v>453</v>
      </c>
      <c r="N96">
        <v>0</v>
      </c>
      <c r="O96">
        <v>0</v>
      </c>
      <c r="P96">
        <v>0</v>
      </c>
      <c r="R96">
        <v>0</v>
      </c>
      <c r="S96">
        <v>0</v>
      </c>
      <c r="T96">
        <v>0</v>
      </c>
      <c r="V96">
        <v>5</v>
      </c>
      <c r="W96">
        <v>46</v>
      </c>
      <c r="X96">
        <v>1</v>
      </c>
      <c r="Y96">
        <v>7</v>
      </c>
      <c r="AA96">
        <v>0</v>
      </c>
      <c r="AB96">
        <v>0</v>
      </c>
      <c r="AC96">
        <v>0</v>
      </c>
      <c r="AE96">
        <v>10</v>
      </c>
      <c r="AG96" s="3" t="str">
        <f t="shared" si="6"/>
        <v>Rod Streater</v>
      </c>
      <c r="AH96" s="4">
        <f t="shared" si="7"/>
        <v>10.6</v>
      </c>
      <c r="AI96">
        <f t="shared" si="8"/>
        <v>10</v>
      </c>
    </row>
    <row r="97" spans="1:35" hidden="1" x14ac:dyDescent="0.25">
      <c r="A97">
        <v>68</v>
      </c>
      <c r="B97" t="s">
        <v>167</v>
      </c>
      <c r="C97" t="s">
        <v>168</v>
      </c>
      <c r="D97" t="s">
        <v>29</v>
      </c>
      <c r="E97" s="3" t="str">
        <f>IF(LEFT(C97,1)="K","K",IF(LEFT(C97,1)="D","DST",LEFT(C97,2)))</f>
        <v>RB</v>
      </c>
      <c r="F97" s="3">
        <f>INT(RIGHT(C97,LEN(C97)-FIND(E97,C97)*LEN(E97)))</f>
        <v>18</v>
      </c>
      <c r="G97" s="3" t="str">
        <f>IF(ISERROR(FIND(",",B97)),RIGHT(B97,LEN(B97)-FIND(" ",B97)),LEFT(B97,FIND(",",B97)-1))</f>
        <v>Joique Bell</v>
      </c>
      <c r="H97" s="3">
        <f>VLOOKUP(G97,$AG$5:$AH$304,2,0)</f>
        <v>11.6</v>
      </c>
      <c r="I97" s="3">
        <f t="shared" si="9"/>
        <v>15</v>
      </c>
      <c r="K97" t="s">
        <v>566</v>
      </c>
      <c r="M97" t="s">
        <v>453</v>
      </c>
      <c r="N97">
        <v>0</v>
      </c>
      <c r="O97">
        <v>0</v>
      </c>
      <c r="P97">
        <v>0</v>
      </c>
      <c r="R97">
        <v>14</v>
      </c>
      <c r="S97">
        <v>48</v>
      </c>
      <c r="T97">
        <v>0</v>
      </c>
      <c r="V97">
        <v>6</v>
      </c>
      <c r="W97">
        <v>62</v>
      </c>
      <c r="X97">
        <v>0</v>
      </c>
      <c r="Y97">
        <v>10</v>
      </c>
      <c r="AA97">
        <v>0</v>
      </c>
      <c r="AB97">
        <v>0</v>
      </c>
      <c r="AC97">
        <v>0</v>
      </c>
      <c r="AE97">
        <v>10</v>
      </c>
      <c r="AG97" s="3" t="str">
        <f t="shared" si="6"/>
        <v>Giovani Bernard</v>
      </c>
      <c r="AH97" s="4">
        <f t="shared" si="7"/>
        <v>11</v>
      </c>
      <c r="AI97">
        <f t="shared" si="8"/>
        <v>10</v>
      </c>
    </row>
    <row r="98" spans="1:35" hidden="1" x14ac:dyDescent="0.25">
      <c r="A98">
        <v>72</v>
      </c>
      <c r="B98" t="s">
        <v>175</v>
      </c>
      <c r="C98" t="s">
        <v>176</v>
      </c>
      <c r="D98" t="s">
        <v>164</v>
      </c>
      <c r="E98" s="3" t="str">
        <f>IF(LEFT(C98,1)="K","K",IF(LEFT(C98,1)="D","DST",LEFT(C98,2)))</f>
        <v>RB</v>
      </c>
      <c r="F98" s="3">
        <f>INT(RIGHT(C98,LEN(C98)-FIND(E98,C98)*LEN(E98)))</f>
        <v>19</v>
      </c>
      <c r="G98" s="3" t="str">
        <f>IF(ISERROR(FIND(",",B98)),RIGHT(B98,LEN(B98)-FIND(" ",B98)),LEFT(B98,FIND(",",B98)-1))</f>
        <v>Rashad Jennings</v>
      </c>
      <c r="H98" s="3">
        <f>VLOOKUP(G98,$AG$5:$AH$304,2,0)</f>
        <v>15.6</v>
      </c>
      <c r="I98" s="3">
        <f t="shared" si="9"/>
        <v>7</v>
      </c>
      <c r="K98" t="s">
        <v>567</v>
      </c>
      <c r="M98" t="s">
        <v>453</v>
      </c>
      <c r="N98">
        <v>0</v>
      </c>
      <c r="O98">
        <v>0</v>
      </c>
      <c r="P98">
        <v>0</v>
      </c>
      <c r="R98">
        <v>16</v>
      </c>
      <c r="S98">
        <v>100</v>
      </c>
      <c r="T98">
        <v>0</v>
      </c>
      <c r="V98">
        <v>0</v>
      </c>
      <c r="W98">
        <v>0</v>
      </c>
      <c r="X98">
        <v>0</v>
      </c>
      <c r="Y98">
        <v>0</v>
      </c>
      <c r="AA98">
        <v>0</v>
      </c>
      <c r="AB98">
        <v>0</v>
      </c>
      <c r="AC98">
        <v>0</v>
      </c>
      <c r="AE98">
        <v>10</v>
      </c>
      <c r="AG98" s="3" t="str">
        <f t="shared" si="6"/>
        <v>Terrance West</v>
      </c>
      <c r="AH98" s="4">
        <f t="shared" si="7"/>
        <v>10</v>
      </c>
      <c r="AI98">
        <f t="shared" si="8"/>
        <v>10</v>
      </c>
    </row>
    <row r="99" spans="1:35" hidden="1" x14ac:dyDescent="0.25">
      <c r="A99">
        <v>74</v>
      </c>
      <c r="B99" t="s">
        <v>179</v>
      </c>
      <c r="C99" t="s">
        <v>180</v>
      </c>
      <c r="D99" t="s">
        <v>60</v>
      </c>
      <c r="E99" s="3" t="str">
        <f>IF(LEFT(C99,1)="K","K",IF(LEFT(C99,1)="D","DST",LEFT(C99,2)))</f>
        <v>RB</v>
      </c>
      <c r="F99" s="3">
        <f>INT(RIGHT(C99,LEN(C99)-FIND(E99,C99)*LEN(E99)))</f>
        <v>20</v>
      </c>
      <c r="G99" s="3" t="str">
        <f>IF(ISERROR(FIND(",",B99)),RIGHT(B99,LEN(B99)-FIND(" ",B99)),LEFT(B99,FIND(",",B99)-1))</f>
        <v>Ryan Mathews</v>
      </c>
      <c r="H99" s="3">
        <f>VLOOKUP(G99,$AG$5:$AH$304,2,0)</f>
        <v>12</v>
      </c>
      <c r="I99" s="3">
        <f t="shared" si="9"/>
        <v>13</v>
      </c>
      <c r="K99" t="s">
        <v>568</v>
      </c>
      <c r="M99" t="s">
        <v>453</v>
      </c>
      <c r="N99">
        <v>0</v>
      </c>
      <c r="O99">
        <v>0</v>
      </c>
      <c r="P99">
        <v>0</v>
      </c>
      <c r="R99">
        <v>0</v>
      </c>
      <c r="S99">
        <v>0</v>
      </c>
      <c r="T99">
        <v>0</v>
      </c>
      <c r="V99">
        <v>0</v>
      </c>
      <c r="W99">
        <v>0</v>
      </c>
      <c r="X99">
        <v>0</v>
      </c>
      <c r="Y99">
        <v>0</v>
      </c>
      <c r="AA99">
        <v>0</v>
      </c>
      <c r="AB99">
        <v>0</v>
      </c>
      <c r="AC99">
        <v>0</v>
      </c>
      <c r="AE99">
        <v>10</v>
      </c>
      <c r="AG99" s="3" t="str">
        <f t="shared" si="6"/>
        <v>Lions</v>
      </c>
      <c r="AH99" s="4">
        <f t="shared" si="7"/>
        <v>10</v>
      </c>
      <c r="AI99">
        <f t="shared" si="8"/>
        <v>10</v>
      </c>
    </row>
    <row r="100" spans="1:35" hidden="1" x14ac:dyDescent="0.25">
      <c r="A100">
        <v>75</v>
      </c>
      <c r="B100" t="s">
        <v>181</v>
      </c>
      <c r="C100" t="s">
        <v>182</v>
      </c>
      <c r="D100" t="s">
        <v>29</v>
      </c>
      <c r="E100" s="3" t="str">
        <f>IF(LEFT(C100,1)="K","K",IF(LEFT(C100,1)="D","DST",LEFT(C100,2)))</f>
        <v>RB</v>
      </c>
      <c r="F100" s="3">
        <f>INT(RIGHT(C100,LEN(C100)-FIND(E100,C100)*LEN(E100)))</f>
        <v>21</v>
      </c>
      <c r="G100" s="3" t="str">
        <f>IF(ISERROR(FIND(",",B100)),RIGHT(B100,LEN(B100)-FIND(" ",B100)),LEFT(B100,FIND(",",B100)-1))</f>
        <v>Reggie Bush</v>
      </c>
      <c r="H100" s="3">
        <f>VLOOKUP(G100,$AG$5:$AH$304,2,0)</f>
        <v>6.4</v>
      </c>
      <c r="I100" s="3">
        <f t="shared" si="9"/>
        <v>29</v>
      </c>
      <c r="K100" t="s">
        <v>569</v>
      </c>
      <c r="M100" t="s">
        <v>453</v>
      </c>
      <c r="N100">
        <v>0</v>
      </c>
      <c r="O100">
        <v>0</v>
      </c>
      <c r="P100">
        <v>0</v>
      </c>
      <c r="R100">
        <v>0</v>
      </c>
      <c r="S100">
        <v>0</v>
      </c>
      <c r="T100">
        <v>0</v>
      </c>
      <c r="V100">
        <v>0</v>
      </c>
      <c r="W100">
        <v>0</v>
      </c>
      <c r="X100">
        <v>0</v>
      </c>
      <c r="Y100">
        <v>0</v>
      </c>
      <c r="AA100">
        <v>0</v>
      </c>
      <c r="AB100">
        <v>0</v>
      </c>
      <c r="AC100">
        <v>0</v>
      </c>
      <c r="AE100">
        <v>10</v>
      </c>
      <c r="AG100" s="3" t="str">
        <f t="shared" si="6"/>
        <v>Dolphins</v>
      </c>
      <c r="AH100" s="4">
        <f t="shared" si="7"/>
        <v>10</v>
      </c>
      <c r="AI100">
        <f t="shared" si="8"/>
        <v>10</v>
      </c>
    </row>
    <row r="101" spans="1:35" hidden="1" x14ac:dyDescent="0.25">
      <c r="A101">
        <v>76</v>
      </c>
      <c r="B101" t="s">
        <v>183</v>
      </c>
      <c r="C101" t="s">
        <v>184</v>
      </c>
      <c r="D101" t="s">
        <v>69</v>
      </c>
      <c r="E101" s="3" t="str">
        <f>IF(LEFT(C101,1)="K","K",IF(LEFT(C101,1)="D","DST",LEFT(C101,2)))</f>
        <v>RB</v>
      </c>
      <c r="F101" s="3">
        <f>INT(RIGHT(C101,LEN(C101)-FIND(E101,C101)*LEN(E101)))</f>
        <v>22</v>
      </c>
      <c r="G101" s="3" t="str">
        <f>IF(ISERROR(FIND(",",B101)),RIGHT(B101,LEN(B101)-FIND(" ",B101)),LEFT(B101,FIND(",",B101)-1))</f>
        <v>Chris Johnson</v>
      </c>
      <c r="H101" s="3">
        <f>VLOOKUP(G101,$AG$5:$AH$304,2,0)</f>
        <v>15.1</v>
      </c>
      <c r="I101" s="3">
        <f t="shared" si="9"/>
        <v>8</v>
      </c>
      <c r="K101" t="s">
        <v>570</v>
      </c>
      <c r="M101" t="s">
        <v>453</v>
      </c>
      <c r="N101">
        <v>0</v>
      </c>
      <c r="O101">
        <v>0</v>
      </c>
      <c r="P101">
        <v>0</v>
      </c>
      <c r="R101">
        <v>0</v>
      </c>
      <c r="S101">
        <v>0</v>
      </c>
      <c r="T101">
        <v>0</v>
      </c>
      <c r="V101">
        <v>0</v>
      </c>
      <c r="W101">
        <v>0</v>
      </c>
      <c r="X101">
        <v>0</v>
      </c>
      <c r="Y101">
        <v>0</v>
      </c>
      <c r="AA101">
        <v>0</v>
      </c>
      <c r="AB101">
        <v>0</v>
      </c>
      <c r="AC101">
        <v>0</v>
      </c>
      <c r="AE101">
        <v>10</v>
      </c>
      <c r="AG101" s="3" t="str">
        <f t="shared" si="6"/>
        <v>Seahawks</v>
      </c>
      <c r="AH101" s="4">
        <f t="shared" si="7"/>
        <v>10</v>
      </c>
      <c r="AI101">
        <f t="shared" si="8"/>
        <v>10</v>
      </c>
    </row>
    <row r="102" spans="1:35" hidden="1" x14ac:dyDescent="0.25">
      <c r="A102">
        <v>78</v>
      </c>
      <c r="B102" t="s">
        <v>187</v>
      </c>
      <c r="C102" t="s">
        <v>188</v>
      </c>
      <c r="D102" t="s">
        <v>189</v>
      </c>
      <c r="E102" s="3" t="str">
        <f>IF(LEFT(C102,1)="K","K",IF(LEFT(C102,1)="D","DST",LEFT(C102,2)))</f>
        <v>RB</v>
      </c>
      <c r="F102" s="3">
        <f>INT(RIGHT(C102,LEN(C102)-FIND(E102,C102)*LEN(E102)))</f>
        <v>23</v>
      </c>
      <c r="G102" s="3" t="str">
        <f>IF(ISERROR(FIND(",",B102)),RIGHT(B102,LEN(B102)-FIND(" ",B102)),LEFT(B102,FIND(",",B102)-1))</f>
        <v>C.J. Spiller</v>
      </c>
      <c r="H102" s="3">
        <f>VLOOKUP(G102,$AG$5:$AH$304,2,0)</f>
        <v>12.4</v>
      </c>
      <c r="I102" s="3">
        <f t="shared" si="9"/>
        <v>12</v>
      </c>
      <c r="K102" t="s">
        <v>571</v>
      </c>
      <c r="M102" t="s">
        <v>572</v>
      </c>
      <c r="N102">
        <v>249</v>
      </c>
      <c r="O102">
        <v>1</v>
      </c>
      <c r="P102">
        <v>0</v>
      </c>
      <c r="R102">
        <v>1</v>
      </c>
      <c r="S102">
        <v>3</v>
      </c>
      <c r="T102">
        <v>0</v>
      </c>
      <c r="V102">
        <v>0</v>
      </c>
      <c r="W102">
        <v>0</v>
      </c>
      <c r="X102">
        <v>0</v>
      </c>
      <c r="Y102">
        <v>0</v>
      </c>
      <c r="AA102">
        <v>0</v>
      </c>
      <c r="AB102">
        <v>2</v>
      </c>
      <c r="AC102">
        <v>0</v>
      </c>
      <c r="AE102">
        <v>9</v>
      </c>
      <c r="AG102" s="3" t="str">
        <f t="shared" si="6"/>
        <v>Tom Brady</v>
      </c>
      <c r="AH102" s="4">
        <f t="shared" si="7"/>
        <v>10.260000000000002</v>
      </c>
      <c r="AI102">
        <f t="shared" si="8"/>
        <v>9</v>
      </c>
    </row>
    <row r="103" spans="1:35" hidden="1" x14ac:dyDescent="0.25">
      <c r="A103">
        <v>79</v>
      </c>
      <c r="B103" t="s">
        <v>190</v>
      </c>
      <c r="C103" t="s">
        <v>191</v>
      </c>
      <c r="D103" t="s">
        <v>189</v>
      </c>
      <c r="E103" s="3" t="str">
        <f>IF(LEFT(C103,1)="K","K",IF(LEFT(C103,1)="D","DST",LEFT(C103,2)))</f>
        <v>RB</v>
      </c>
      <c r="F103" s="3">
        <f>INT(RIGHT(C103,LEN(C103)-FIND(E103,C103)*LEN(E103)))</f>
        <v>24</v>
      </c>
      <c r="G103" s="3" t="str">
        <f>IF(ISERROR(FIND(",",B103)),RIGHT(B103,LEN(B103)-FIND(" ",B103)),LEFT(B103,FIND(",",B103)-1))</f>
        <v>Fred Jackson</v>
      </c>
      <c r="H103" s="3">
        <f>VLOOKUP(G103,$AG$5:$AH$304,2,0)</f>
        <v>7.3999999999999995</v>
      </c>
      <c r="I103" s="3">
        <f t="shared" si="9"/>
        <v>24</v>
      </c>
      <c r="K103" t="s">
        <v>573</v>
      </c>
      <c r="M103" t="s">
        <v>453</v>
      </c>
      <c r="N103">
        <v>0</v>
      </c>
      <c r="O103">
        <v>0</v>
      </c>
      <c r="P103">
        <v>0</v>
      </c>
      <c r="R103">
        <v>0</v>
      </c>
      <c r="S103">
        <v>0</v>
      </c>
      <c r="T103">
        <v>0</v>
      </c>
      <c r="V103">
        <v>9</v>
      </c>
      <c r="W103">
        <v>98</v>
      </c>
      <c r="X103">
        <v>0</v>
      </c>
      <c r="Y103">
        <v>13</v>
      </c>
      <c r="AA103">
        <v>0</v>
      </c>
      <c r="AB103">
        <v>0</v>
      </c>
      <c r="AC103">
        <v>0</v>
      </c>
      <c r="AE103">
        <v>9</v>
      </c>
      <c r="AG103" s="3" t="str">
        <f t="shared" si="6"/>
        <v>Reggie Wayne</v>
      </c>
      <c r="AH103" s="4">
        <f t="shared" si="7"/>
        <v>9.8000000000000007</v>
      </c>
      <c r="AI103">
        <f t="shared" si="8"/>
        <v>9</v>
      </c>
    </row>
    <row r="104" spans="1:35" hidden="1" x14ac:dyDescent="0.25">
      <c r="A104">
        <v>80</v>
      </c>
      <c r="B104" t="s">
        <v>192</v>
      </c>
      <c r="C104" t="s">
        <v>193</v>
      </c>
      <c r="D104" t="s">
        <v>9</v>
      </c>
      <c r="E104" s="3" t="str">
        <f>IF(LEFT(C104,1)="K","K",IF(LEFT(C104,1)="D","DST",LEFT(C104,2)))</f>
        <v>RB</v>
      </c>
      <c r="F104" s="3">
        <f>INT(RIGHT(C104,LEN(C104)-FIND(E104,C104)*LEN(E104)))</f>
        <v>25</v>
      </c>
      <c r="G104" s="3" t="str">
        <f>IF(ISERROR(FIND(",",B104)),RIGHT(B104,LEN(B104)-FIND(" ",B104)),LEFT(B104,FIND(",",B104)-1))</f>
        <v>Pierre Thomas</v>
      </c>
      <c r="H104" s="3">
        <f>VLOOKUP(G104,$AG$5:$AH$304,2,0)</f>
        <v>8.9</v>
      </c>
      <c r="I104" s="3">
        <f t="shared" si="9"/>
        <v>22</v>
      </c>
      <c r="K104" t="s">
        <v>574</v>
      </c>
      <c r="M104" t="s">
        <v>453</v>
      </c>
      <c r="N104">
        <v>0</v>
      </c>
      <c r="O104">
        <v>0</v>
      </c>
      <c r="P104">
        <v>0</v>
      </c>
      <c r="R104">
        <v>0</v>
      </c>
      <c r="S104">
        <v>0</v>
      </c>
      <c r="T104">
        <v>0</v>
      </c>
      <c r="V104">
        <v>0</v>
      </c>
      <c r="W104">
        <v>0</v>
      </c>
      <c r="X104">
        <v>0</v>
      </c>
      <c r="Y104">
        <v>0</v>
      </c>
      <c r="AA104">
        <v>0</v>
      </c>
      <c r="AB104">
        <v>0</v>
      </c>
      <c r="AC104">
        <v>0</v>
      </c>
      <c r="AE104">
        <v>9</v>
      </c>
      <c r="AG104" s="3" t="str">
        <f t="shared" si="6"/>
        <v>Billy Cundiff</v>
      </c>
      <c r="AH104" s="4">
        <f t="shared" si="7"/>
        <v>0</v>
      </c>
      <c r="AI104">
        <f t="shared" si="8"/>
        <v>9</v>
      </c>
    </row>
    <row r="105" spans="1:35" hidden="1" x14ac:dyDescent="0.25">
      <c r="A105">
        <v>81</v>
      </c>
      <c r="B105" t="s">
        <v>194</v>
      </c>
      <c r="C105" t="s">
        <v>195</v>
      </c>
      <c r="D105" t="s">
        <v>46</v>
      </c>
      <c r="E105" s="3" t="str">
        <f>IF(LEFT(C105,1)="K","K",IF(LEFT(C105,1)="D","DST",LEFT(C105,2)))</f>
        <v>RB</v>
      </c>
      <c r="F105" s="3">
        <f>INT(RIGHT(C105,LEN(C105)-FIND(E105,C105)*LEN(E105)))</f>
        <v>26</v>
      </c>
      <c r="G105" s="3" t="str">
        <f>IF(ISERROR(FIND(",",B105)),RIGHT(B105,LEN(B105)-FIND(" ",B105)),LEFT(B105,FIND(",",B105)-1))</f>
        <v>Jonathan Dwyer</v>
      </c>
      <c r="H105" s="3">
        <f>VLOOKUP(G105,$AG$5:$AH$304,2,0)</f>
        <v>2.8</v>
      </c>
      <c r="I105" s="3">
        <f t="shared" si="9"/>
        <v>39</v>
      </c>
      <c r="K105" t="s">
        <v>575</v>
      </c>
      <c r="M105" t="s">
        <v>453</v>
      </c>
      <c r="N105">
        <v>0</v>
      </c>
      <c r="O105">
        <v>0</v>
      </c>
      <c r="P105">
        <v>0</v>
      </c>
      <c r="R105">
        <v>0</v>
      </c>
      <c r="S105">
        <v>0</v>
      </c>
      <c r="T105">
        <v>0</v>
      </c>
      <c r="V105">
        <v>6</v>
      </c>
      <c r="W105">
        <v>93</v>
      </c>
      <c r="X105">
        <v>0</v>
      </c>
      <c r="Y105">
        <v>9</v>
      </c>
      <c r="AA105">
        <v>0</v>
      </c>
      <c r="AB105">
        <v>0</v>
      </c>
      <c r="AC105">
        <v>0</v>
      </c>
      <c r="AE105">
        <v>9</v>
      </c>
      <c r="AG105" s="3" t="str">
        <f t="shared" si="6"/>
        <v>Andre Johnson</v>
      </c>
      <c r="AH105" s="4">
        <f t="shared" si="7"/>
        <v>9.3000000000000007</v>
      </c>
      <c r="AI105">
        <f t="shared" si="8"/>
        <v>9</v>
      </c>
    </row>
    <row r="106" spans="1:35" hidden="1" x14ac:dyDescent="0.25">
      <c r="A106">
        <v>90</v>
      </c>
      <c r="B106" t="s">
        <v>212</v>
      </c>
      <c r="C106" t="s">
        <v>213</v>
      </c>
      <c r="D106" t="s">
        <v>90</v>
      </c>
      <c r="E106" s="3" t="str">
        <f>IF(LEFT(C106,1)="K","K",IF(LEFT(C106,1)="D","DST",LEFT(C106,2)))</f>
        <v>RB</v>
      </c>
      <c r="F106" s="3">
        <f>INT(RIGHT(C106,LEN(C106)-FIND(E106,C106)*LEN(E106)))</f>
        <v>27</v>
      </c>
      <c r="G106" s="3" t="str">
        <f>IF(ISERROR(FIND(",",B106)),RIGHT(B106,LEN(B106)-FIND(" ",B106)),LEFT(B106,FIND(",",B106)-1))</f>
        <v>Bernard Pierce</v>
      </c>
      <c r="H106" s="6">
        <v>-0.6</v>
      </c>
      <c r="I106" s="3">
        <f t="shared" si="9"/>
        <v>50</v>
      </c>
      <c r="K106" t="s">
        <v>576</v>
      </c>
      <c r="M106" t="s">
        <v>453</v>
      </c>
      <c r="N106">
        <v>0</v>
      </c>
      <c r="O106">
        <v>0</v>
      </c>
      <c r="P106">
        <v>0</v>
      </c>
      <c r="R106">
        <v>0</v>
      </c>
      <c r="S106">
        <v>0</v>
      </c>
      <c r="T106">
        <v>0</v>
      </c>
      <c r="V106">
        <v>8</v>
      </c>
      <c r="W106">
        <v>99</v>
      </c>
      <c r="X106">
        <v>0</v>
      </c>
      <c r="Y106">
        <v>9</v>
      </c>
      <c r="AA106">
        <v>0</v>
      </c>
      <c r="AB106">
        <v>0</v>
      </c>
      <c r="AC106">
        <v>0</v>
      </c>
      <c r="AE106">
        <v>9</v>
      </c>
      <c r="AG106" s="3" t="str">
        <f t="shared" si="6"/>
        <v>Anquan Boldin</v>
      </c>
      <c r="AH106" s="4">
        <f t="shared" si="7"/>
        <v>9.9</v>
      </c>
      <c r="AI106">
        <f t="shared" si="8"/>
        <v>9</v>
      </c>
    </row>
    <row r="107" spans="1:35" hidden="1" x14ac:dyDescent="0.25">
      <c r="A107">
        <v>91</v>
      </c>
      <c r="B107" t="s">
        <v>214</v>
      </c>
      <c r="C107" t="s">
        <v>215</v>
      </c>
      <c r="D107" t="s">
        <v>43</v>
      </c>
      <c r="E107" s="3" t="str">
        <f>IF(LEFT(C107,1)="K","K",IF(LEFT(C107,1)="D","DST",LEFT(C107,2)))</f>
        <v>RB</v>
      </c>
      <c r="F107" s="3">
        <f>INT(RIGHT(C107,LEN(C107)-FIND(E107,C107)*LEN(E107)))</f>
        <v>28</v>
      </c>
      <c r="G107" s="3" t="str">
        <f>IF(ISERROR(FIND(",",B107)),RIGHT(B107,LEN(B107)-FIND(" ",B107)),LEFT(B107,FIND(",",B107)-1))</f>
        <v>Stevan Ridley</v>
      </c>
      <c r="H107" s="3">
        <f>VLOOKUP(G107,$AG$5:$AH$304,2,0)</f>
        <v>2.8</v>
      </c>
      <c r="I107" s="3">
        <f t="shared" si="9"/>
        <v>39</v>
      </c>
      <c r="K107" t="s">
        <v>577</v>
      </c>
      <c r="M107" t="s">
        <v>578</v>
      </c>
      <c r="N107">
        <v>281</v>
      </c>
      <c r="O107">
        <v>1</v>
      </c>
      <c r="P107">
        <v>3</v>
      </c>
      <c r="R107">
        <v>0</v>
      </c>
      <c r="S107">
        <v>0</v>
      </c>
      <c r="T107">
        <v>0</v>
      </c>
      <c r="V107">
        <v>0</v>
      </c>
      <c r="W107">
        <v>0</v>
      </c>
      <c r="X107">
        <v>0</v>
      </c>
      <c r="Y107">
        <v>0</v>
      </c>
      <c r="AA107">
        <v>0</v>
      </c>
      <c r="AB107">
        <v>0</v>
      </c>
      <c r="AC107">
        <v>0</v>
      </c>
      <c r="AE107">
        <v>9</v>
      </c>
      <c r="AG107" s="3" t="str">
        <f t="shared" si="6"/>
        <v>Tony Romo</v>
      </c>
      <c r="AH107" s="4">
        <f t="shared" si="7"/>
        <v>9.24</v>
      </c>
      <c r="AI107">
        <f t="shared" si="8"/>
        <v>9</v>
      </c>
    </row>
    <row r="108" spans="1:35" hidden="1" x14ac:dyDescent="0.25">
      <c r="A108">
        <v>97</v>
      </c>
      <c r="B108" t="s">
        <v>226</v>
      </c>
      <c r="C108" t="s">
        <v>227</v>
      </c>
      <c r="D108" t="s">
        <v>76</v>
      </c>
      <c r="E108" s="3" t="str">
        <f>IF(LEFT(C108,1)="K","K",IF(LEFT(C108,1)="D","DST",LEFT(C108,2)))</f>
        <v>RB</v>
      </c>
      <c r="F108" s="3">
        <f>INT(RIGHT(C108,LEN(C108)-FIND(E108,C108)*LEN(E108)))</f>
        <v>29</v>
      </c>
      <c r="G108" s="3" t="str">
        <f>IF(ISERROR(FIND(",",B108)),RIGHT(B108,LEN(B108)-FIND(" ",B108)),LEFT(B108,FIND(",",B108)-1))</f>
        <v>Shonn Greene</v>
      </c>
      <c r="H108" s="3">
        <f>VLOOKUP(G108,$AG$5:$AH$304,2,0)</f>
        <v>7.1</v>
      </c>
      <c r="I108" s="3">
        <f t="shared" si="9"/>
        <v>26</v>
      </c>
      <c r="K108" t="s">
        <v>579</v>
      </c>
      <c r="M108" t="s">
        <v>580</v>
      </c>
      <c r="N108">
        <v>202</v>
      </c>
      <c r="O108">
        <v>1</v>
      </c>
      <c r="P108">
        <v>3</v>
      </c>
      <c r="R108">
        <v>6</v>
      </c>
      <c r="S108">
        <v>36</v>
      </c>
      <c r="T108">
        <v>0</v>
      </c>
      <c r="V108">
        <v>0</v>
      </c>
      <c r="W108">
        <v>0</v>
      </c>
      <c r="X108">
        <v>0</v>
      </c>
      <c r="Y108">
        <v>0</v>
      </c>
      <c r="AA108">
        <v>0</v>
      </c>
      <c r="AB108">
        <v>0</v>
      </c>
      <c r="AC108">
        <v>0</v>
      </c>
      <c r="AE108">
        <v>9</v>
      </c>
      <c r="AG108" s="3" t="str">
        <f t="shared" si="6"/>
        <v>Alex Smith</v>
      </c>
      <c r="AH108" s="4">
        <f t="shared" si="7"/>
        <v>9.68</v>
      </c>
      <c r="AI108">
        <f t="shared" si="8"/>
        <v>9</v>
      </c>
    </row>
    <row r="109" spans="1:35" hidden="1" x14ac:dyDescent="0.25">
      <c r="A109">
        <v>98</v>
      </c>
      <c r="B109" t="s">
        <v>228</v>
      </c>
      <c r="C109" t="s">
        <v>229</v>
      </c>
      <c r="D109" t="s">
        <v>128</v>
      </c>
      <c r="E109" s="3" t="str">
        <f>IF(LEFT(C109,1)="K","K",IF(LEFT(C109,1)="D","DST",LEFT(C109,2)))</f>
        <v>RB</v>
      </c>
      <c r="F109" s="3">
        <f>INT(RIGHT(C109,LEN(C109)-FIND(E109,C109)*LEN(E109)))</f>
        <v>30</v>
      </c>
      <c r="G109" s="3" t="str">
        <f>IF(ISERROR(FIND(",",B109)),RIGHT(B109,LEN(B109)-FIND(" ",B109)),LEFT(B109,FIND(",",B109)-1))</f>
        <v>Maurice Jones-Drew</v>
      </c>
      <c r="H109" s="3">
        <f>VLOOKUP(G109,$AG$5:$AH$304,2,0)</f>
        <v>2.2999999999999998</v>
      </c>
      <c r="I109" s="3">
        <f t="shared" si="9"/>
        <v>42</v>
      </c>
      <c r="K109" t="s">
        <v>581</v>
      </c>
      <c r="M109" t="s">
        <v>582</v>
      </c>
      <c r="N109">
        <v>189</v>
      </c>
      <c r="O109">
        <v>1</v>
      </c>
      <c r="P109">
        <v>1</v>
      </c>
      <c r="R109">
        <v>0</v>
      </c>
      <c r="S109">
        <v>0</v>
      </c>
      <c r="T109">
        <v>0</v>
      </c>
      <c r="V109">
        <v>0</v>
      </c>
      <c r="W109">
        <v>0</v>
      </c>
      <c r="X109">
        <v>0</v>
      </c>
      <c r="Y109">
        <v>0</v>
      </c>
      <c r="AA109">
        <v>0</v>
      </c>
      <c r="AB109">
        <v>0</v>
      </c>
      <c r="AC109">
        <v>0</v>
      </c>
      <c r="AE109">
        <v>9</v>
      </c>
      <c r="AG109" s="3" t="str">
        <f t="shared" si="6"/>
        <v>Aaron Rodgers</v>
      </c>
      <c r="AH109" s="4">
        <f t="shared" si="7"/>
        <v>9.56</v>
      </c>
      <c r="AI109">
        <f t="shared" si="8"/>
        <v>9</v>
      </c>
    </row>
    <row r="110" spans="1:35" hidden="1" x14ac:dyDescent="0.25">
      <c r="A110">
        <v>100</v>
      </c>
      <c r="B110" t="s">
        <v>232</v>
      </c>
      <c r="C110" t="s">
        <v>233</v>
      </c>
      <c r="D110" t="s">
        <v>12</v>
      </c>
      <c r="E110" s="3" t="str">
        <f>IF(LEFT(C110,1)="K","K",IF(LEFT(C110,1)="D","DST",LEFT(C110,2)))</f>
        <v>RB</v>
      </c>
      <c r="F110" s="3">
        <f>INT(RIGHT(C110,LEN(C110)-FIND(E110,C110)*LEN(E110)))</f>
        <v>31</v>
      </c>
      <c r="G110" s="3" t="str">
        <f>IF(ISERROR(FIND(",",B110)),RIGHT(B110,LEN(B110)-FIND(" ",B110)),LEFT(B110,FIND(",",B110)-1))</f>
        <v>Darren Sproles</v>
      </c>
      <c r="H110" s="3">
        <f>VLOOKUP(G110,$AG$5:$AH$304,2,0)</f>
        <v>14.5</v>
      </c>
      <c r="I110" s="3">
        <f t="shared" si="9"/>
        <v>9</v>
      </c>
      <c r="K110" t="s">
        <v>583</v>
      </c>
      <c r="M110" t="s">
        <v>453</v>
      </c>
      <c r="N110">
        <v>0</v>
      </c>
      <c r="O110">
        <v>0</v>
      </c>
      <c r="P110">
        <v>0</v>
      </c>
      <c r="R110">
        <v>0</v>
      </c>
      <c r="S110">
        <v>0</v>
      </c>
      <c r="T110">
        <v>0</v>
      </c>
      <c r="V110">
        <v>0</v>
      </c>
      <c r="W110">
        <v>0</v>
      </c>
      <c r="X110">
        <v>0</v>
      </c>
      <c r="Y110">
        <v>0</v>
      </c>
      <c r="AA110">
        <v>0</v>
      </c>
      <c r="AB110">
        <v>0</v>
      </c>
      <c r="AC110">
        <v>0</v>
      </c>
      <c r="AE110">
        <v>9</v>
      </c>
      <c r="AG110" s="3" t="str">
        <f t="shared" si="6"/>
        <v>Robbie Gould</v>
      </c>
      <c r="AH110" s="4">
        <f t="shared" si="7"/>
        <v>0</v>
      </c>
      <c r="AI110">
        <f t="shared" si="8"/>
        <v>9</v>
      </c>
    </row>
    <row r="111" spans="1:35" hidden="1" x14ac:dyDescent="0.25">
      <c r="A111">
        <v>102</v>
      </c>
      <c r="B111" t="s">
        <v>236</v>
      </c>
      <c r="C111" t="s">
        <v>237</v>
      </c>
      <c r="D111" t="s">
        <v>123</v>
      </c>
      <c r="E111" s="3" t="str">
        <f>IF(LEFT(C111,1)="K","K",IF(LEFT(C111,1)="D","DST",LEFT(C111,2)))</f>
        <v>RB</v>
      </c>
      <c r="F111" s="3">
        <f>INT(RIGHT(C111,LEN(C111)-FIND(E111,C111)*LEN(E111)))</f>
        <v>32</v>
      </c>
      <c r="G111" s="3" t="str">
        <f>IF(ISERROR(FIND(",",B111)),RIGHT(B111,LEN(B111)-FIND(" ",B111)),LEFT(B111,FIND(",",B111)-1))</f>
        <v>Lamar Miller</v>
      </c>
      <c r="H111" s="3">
        <f>VLOOKUP(G111,$AG$5:$AH$304,2,0)</f>
        <v>11.8</v>
      </c>
      <c r="I111" s="3">
        <f t="shared" si="9"/>
        <v>14</v>
      </c>
      <c r="K111" t="s">
        <v>584</v>
      </c>
      <c r="M111" t="s">
        <v>453</v>
      </c>
      <c r="N111">
        <v>0</v>
      </c>
      <c r="O111">
        <v>0</v>
      </c>
      <c r="P111">
        <v>0</v>
      </c>
      <c r="R111">
        <v>0</v>
      </c>
      <c r="S111">
        <v>0</v>
      </c>
      <c r="T111">
        <v>0</v>
      </c>
      <c r="V111">
        <v>5</v>
      </c>
      <c r="W111">
        <v>99</v>
      </c>
      <c r="X111">
        <v>0</v>
      </c>
      <c r="Y111">
        <v>6</v>
      </c>
      <c r="AA111">
        <v>0</v>
      </c>
      <c r="AB111">
        <v>0</v>
      </c>
      <c r="AC111">
        <v>0</v>
      </c>
      <c r="AE111">
        <v>9</v>
      </c>
      <c r="AG111" s="3" t="str">
        <f t="shared" si="6"/>
        <v>Devin Hester</v>
      </c>
      <c r="AH111" s="4">
        <f t="shared" si="7"/>
        <v>9.9</v>
      </c>
      <c r="AI111">
        <f t="shared" si="8"/>
        <v>9</v>
      </c>
    </row>
    <row r="112" spans="1:35" hidden="1" x14ac:dyDescent="0.25">
      <c r="A112">
        <v>110</v>
      </c>
      <c r="B112" t="s">
        <v>252</v>
      </c>
      <c r="C112" t="s">
        <v>253</v>
      </c>
      <c r="D112" t="s">
        <v>69</v>
      </c>
      <c r="E112" s="3" t="str">
        <f>IF(LEFT(C112,1)="K","K",IF(LEFT(C112,1)="D","DST",LEFT(C112,2)))</f>
        <v>RB</v>
      </c>
      <c r="F112" s="3">
        <f>INT(RIGHT(C112,LEN(C112)-FIND(E112,C112)*LEN(E112)))</f>
        <v>33</v>
      </c>
      <c r="G112" s="3" t="str">
        <f>IF(ISERROR(FIND(",",B112)),RIGHT(B112,LEN(B112)-FIND(" ",B112)),LEFT(B112,FIND(",",B112)-1))</f>
        <v>Chris Ivory</v>
      </c>
      <c r="H112" s="3">
        <f>VLOOKUP(G112,$AG$5:$AH$304,2,0)</f>
        <v>16.2</v>
      </c>
      <c r="I112" s="3">
        <f t="shared" si="9"/>
        <v>6</v>
      </c>
      <c r="K112" t="s">
        <v>585</v>
      </c>
      <c r="M112" t="s">
        <v>453</v>
      </c>
      <c r="N112">
        <v>0</v>
      </c>
      <c r="O112">
        <v>0</v>
      </c>
      <c r="P112">
        <v>0</v>
      </c>
      <c r="R112">
        <v>0</v>
      </c>
      <c r="S112">
        <v>0</v>
      </c>
      <c r="T112">
        <v>0</v>
      </c>
      <c r="V112">
        <v>3</v>
      </c>
      <c r="W112">
        <v>37</v>
      </c>
      <c r="X112">
        <v>1</v>
      </c>
      <c r="Y112">
        <v>4</v>
      </c>
      <c r="AA112">
        <v>0</v>
      </c>
      <c r="AB112">
        <v>0</v>
      </c>
      <c r="AC112">
        <v>0</v>
      </c>
      <c r="AE112">
        <v>9</v>
      </c>
      <c r="AG112" s="3" t="str">
        <f t="shared" si="6"/>
        <v>Delanie Walker</v>
      </c>
      <c r="AH112" s="4">
        <f t="shared" si="7"/>
        <v>9.6999999999999993</v>
      </c>
      <c r="AI112">
        <f t="shared" si="8"/>
        <v>9</v>
      </c>
    </row>
    <row r="113" spans="1:35" hidden="1" x14ac:dyDescent="0.25">
      <c r="A113">
        <v>111</v>
      </c>
      <c r="B113" t="s">
        <v>254</v>
      </c>
      <c r="C113" t="s">
        <v>255</v>
      </c>
      <c r="D113" t="s">
        <v>15</v>
      </c>
      <c r="E113" s="3" t="str">
        <f>IF(LEFT(C113,1)="K","K",IF(LEFT(C113,1)="D","DST",LEFT(C113,2)))</f>
        <v>RB</v>
      </c>
      <c r="F113" s="3">
        <f>INT(RIGHT(C113,LEN(C113)-FIND(E113,C113)*LEN(E113)))</f>
        <v>34</v>
      </c>
      <c r="G113" s="3" t="str">
        <f>IF(ISERROR(FIND(",",B113)),RIGHT(B113,LEN(B113)-FIND(" ",B113)),LEFT(B113,FIND(",",B113)-1))</f>
        <v>Trent Richardson</v>
      </c>
      <c r="H113" s="3">
        <f>VLOOKUP(G113,$AG$5:$AH$304,2,0)</f>
        <v>5.0999999999999996</v>
      </c>
      <c r="I113" s="3">
        <f t="shared" si="9"/>
        <v>33</v>
      </c>
      <c r="K113" t="s">
        <v>586</v>
      </c>
      <c r="M113" t="s">
        <v>453</v>
      </c>
      <c r="N113">
        <v>0</v>
      </c>
      <c r="O113">
        <v>0</v>
      </c>
      <c r="P113">
        <v>0</v>
      </c>
      <c r="R113">
        <v>0</v>
      </c>
      <c r="S113">
        <v>0</v>
      </c>
      <c r="T113">
        <v>0</v>
      </c>
      <c r="V113">
        <v>5</v>
      </c>
      <c r="W113">
        <v>110</v>
      </c>
      <c r="X113">
        <v>0</v>
      </c>
      <c r="Y113">
        <v>8</v>
      </c>
      <c r="AA113">
        <v>0</v>
      </c>
      <c r="AB113">
        <v>1</v>
      </c>
      <c r="AC113">
        <v>0</v>
      </c>
      <c r="AE113">
        <v>9</v>
      </c>
      <c r="AG113" s="3" t="str">
        <f t="shared" si="6"/>
        <v>Marques Colston</v>
      </c>
      <c r="AH113" s="4">
        <f t="shared" si="7"/>
        <v>9</v>
      </c>
      <c r="AI113">
        <f t="shared" si="8"/>
        <v>9</v>
      </c>
    </row>
    <row r="114" spans="1:35" hidden="1" x14ac:dyDescent="0.25">
      <c r="A114">
        <v>112</v>
      </c>
      <c r="B114" t="s">
        <v>256</v>
      </c>
      <c r="C114" t="s">
        <v>257</v>
      </c>
      <c r="D114" t="s">
        <v>123</v>
      </c>
      <c r="E114" s="3" t="str">
        <f>IF(LEFT(C114,1)="K","K",IF(LEFT(C114,1)="D","DST",LEFT(C114,2)))</f>
        <v>RB</v>
      </c>
      <c r="F114" s="3">
        <f>INT(RIGHT(C114,LEN(C114)-FIND(E114,C114)*LEN(E114)))</f>
        <v>35</v>
      </c>
      <c r="G114" s="3" t="str">
        <f>IF(ISERROR(FIND(",",B114)),RIGHT(B114,LEN(B114)-FIND(" ",B114)),LEFT(B114,FIND(",",B114)-1))</f>
        <v>Knowshon Moreno</v>
      </c>
      <c r="H114" s="3">
        <f>VLOOKUP(G114,$AG$5:$AH$304,2,0)</f>
        <v>19.399999999999999</v>
      </c>
      <c r="I114" s="3">
        <f t="shared" si="9"/>
        <v>2</v>
      </c>
      <c r="K114" t="s">
        <v>587</v>
      </c>
      <c r="M114" t="s">
        <v>453</v>
      </c>
      <c r="N114">
        <v>0</v>
      </c>
      <c r="O114">
        <v>0</v>
      </c>
      <c r="P114">
        <v>0</v>
      </c>
      <c r="R114">
        <v>0</v>
      </c>
      <c r="S114">
        <v>0</v>
      </c>
      <c r="T114">
        <v>0</v>
      </c>
      <c r="V114">
        <v>3</v>
      </c>
      <c r="W114">
        <v>34</v>
      </c>
      <c r="X114">
        <v>1</v>
      </c>
      <c r="Y114">
        <v>3</v>
      </c>
      <c r="AA114">
        <v>0</v>
      </c>
      <c r="AB114">
        <v>0</v>
      </c>
      <c r="AC114">
        <v>0</v>
      </c>
      <c r="AE114">
        <v>9</v>
      </c>
      <c r="AG114" s="3" t="str">
        <f t="shared" si="6"/>
        <v>James Jones</v>
      </c>
      <c r="AH114" s="4">
        <f t="shared" si="7"/>
        <v>9.4</v>
      </c>
      <c r="AI114">
        <f t="shared" si="8"/>
        <v>9</v>
      </c>
    </row>
    <row r="115" spans="1:35" hidden="1" x14ac:dyDescent="0.25">
      <c r="A115">
        <v>116</v>
      </c>
      <c r="B115" t="s">
        <v>264</v>
      </c>
      <c r="C115" t="s">
        <v>265</v>
      </c>
      <c r="D115" t="s">
        <v>81</v>
      </c>
      <c r="E115" s="3" t="str">
        <f>IF(LEFT(C115,1)="K","K",IF(LEFT(C115,1)="D","DST",LEFT(C115,2)))</f>
        <v>RB</v>
      </c>
      <c r="F115" s="3">
        <f>INT(RIGHT(C115,LEN(C115)-FIND(E115,C115)*LEN(E115)))</f>
        <v>36</v>
      </c>
      <c r="G115" s="3" t="str">
        <f>IF(ISERROR(FIND(",",B115)),RIGHT(B115,LEN(B115)-FIND(" ",B115)),LEFT(B115,FIND(",",B115)-1))</f>
        <v>Benny Cunningham</v>
      </c>
      <c r="H115" s="6">
        <v>5.0999999999999996</v>
      </c>
      <c r="I115" s="3">
        <f t="shared" si="9"/>
        <v>33</v>
      </c>
      <c r="K115" t="s">
        <v>588</v>
      </c>
      <c r="M115" t="s">
        <v>453</v>
      </c>
      <c r="N115">
        <v>0</v>
      </c>
      <c r="O115">
        <v>0</v>
      </c>
      <c r="P115">
        <v>0</v>
      </c>
      <c r="R115">
        <v>0</v>
      </c>
      <c r="S115">
        <v>0</v>
      </c>
      <c r="T115">
        <v>0</v>
      </c>
      <c r="V115">
        <v>0</v>
      </c>
      <c r="W115">
        <v>0</v>
      </c>
      <c r="X115">
        <v>0</v>
      </c>
      <c r="Y115">
        <v>0</v>
      </c>
      <c r="AA115">
        <v>0</v>
      </c>
      <c r="AB115">
        <v>0</v>
      </c>
      <c r="AC115">
        <v>0</v>
      </c>
      <c r="AE115">
        <v>9</v>
      </c>
      <c r="AG115" s="3" t="str">
        <f t="shared" si="6"/>
        <v>Nick Folk</v>
      </c>
      <c r="AH115" s="4">
        <f t="shared" si="7"/>
        <v>0</v>
      </c>
      <c r="AI115">
        <f t="shared" si="8"/>
        <v>9</v>
      </c>
    </row>
    <row r="116" spans="1:35" hidden="1" x14ac:dyDescent="0.25">
      <c r="A116">
        <v>117</v>
      </c>
      <c r="B116" t="s">
        <v>266</v>
      </c>
      <c r="C116" t="s">
        <v>267</v>
      </c>
      <c r="D116" t="s">
        <v>52</v>
      </c>
      <c r="E116" s="3" t="str">
        <f>IF(LEFT(C116,1)="K","K",IF(LEFT(C116,1)="D","DST",LEFT(C116,2)))</f>
        <v>RB</v>
      </c>
      <c r="F116" s="3">
        <f>INT(RIGHT(C116,LEN(C116)-FIND(E116,C116)*LEN(E116)))</f>
        <v>37</v>
      </c>
      <c r="G116" s="3" t="str">
        <f>IF(ISERROR(FIND(",",B116)),RIGHT(B116,LEN(B116)-FIND(" ",B116)),LEFT(B116,FIND(",",B116)-1))</f>
        <v>Jonathan Stewart</v>
      </c>
      <c r="H116" s="3">
        <f>VLOOKUP(G116,$AG$5:$AH$304,2,0)</f>
        <v>3.7</v>
      </c>
      <c r="I116" s="3">
        <f t="shared" si="9"/>
        <v>37</v>
      </c>
      <c r="K116" t="s">
        <v>589</v>
      </c>
      <c r="M116" t="s">
        <v>453</v>
      </c>
      <c r="N116">
        <v>0</v>
      </c>
      <c r="O116">
        <v>0</v>
      </c>
      <c r="P116">
        <v>0</v>
      </c>
      <c r="R116">
        <v>27</v>
      </c>
      <c r="S116">
        <v>103</v>
      </c>
      <c r="T116">
        <v>0</v>
      </c>
      <c r="V116">
        <v>2</v>
      </c>
      <c r="W116">
        <v>17</v>
      </c>
      <c r="X116">
        <v>0</v>
      </c>
      <c r="Y116">
        <v>2</v>
      </c>
      <c r="AA116">
        <v>0</v>
      </c>
      <c r="AB116">
        <v>1</v>
      </c>
      <c r="AC116">
        <v>0</v>
      </c>
      <c r="AE116">
        <v>9</v>
      </c>
      <c r="AG116" s="3" t="str">
        <f t="shared" si="6"/>
        <v>Arian Foster</v>
      </c>
      <c r="AH116" s="4">
        <f t="shared" si="7"/>
        <v>10</v>
      </c>
      <c r="AI116">
        <f t="shared" si="8"/>
        <v>9</v>
      </c>
    </row>
    <row r="117" spans="1:35" hidden="1" x14ac:dyDescent="0.25">
      <c r="A117">
        <v>120</v>
      </c>
      <c r="B117" t="s">
        <v>272</v>
      </c>
      <c r="C117" t="s">
        <v>273</v>
      </c>
      <c r="D117" t="s">
        <v>76</v>
      </c>
      <c r="E117" s="3" t="str">
        <f>IF(LEFT(C117,1)="K","K",IF(LEFT(C117,1)="D","DST",LEFT(C117,2)))</f>
        <v>RB</v>
      </c>
      <c r="F117" s="3">
        <f>INT(RIGHT(C117,LEN(C117)-FIND(E117,C117)*LEN(E117)))</f>
        <v>38</v>
      </c>
      <c r="G117" s="3" t="str">
        <f>IF(ISERROR(FIND(",",B117)),RIGHT(B117,LEN(B117)-FIND(" ",B117)),LEFT(B117,FIND(",",B117)-1))</f>
        <v>Bishop Sankey</v>
      </c>
      <c r="H117" s="3">
        <f>VLOOKUP(G117,$AG$5:$AH$304,2,0)</f>
        <v>2.5</v>
      </c>
      <c r="I117" s="3">
        <f t="shared" si="9"/>
        <v>41</v>
      </c>
      <c r="K117" t="s">
        <v>590</v>
      </c>
      <c r="M117" t="s">
        <v>453</v>
      </c>
      <c r="N117">
        <v>0</v>
      </c>
      <c r="O117">
        <v>0</v>
      </c>
      <c r="P117">
        <v>0</v>
      </c>
      <c r="R117">
        <v>4</v>
      </c>
      <c r="S117">
        <v>41</v>
      </c>
      <c r="T117">
        <v>0</v>
      </c>
      <c r="V117">
        <v>7</v>
      </c>
      <c r="W117">
        <v>59</v>
      </c>
      <c r="X117">
        <v>0</v>
      </c>
      <c r="Y117">
        <v>7</v>
      </c>
      <c r="AA117">
        <v>0</v>
      </c>
      <c r="AB117">
        <v>0</v>
      </c>
      <c r="AC117">
        <v>0</v>
      </c>
      <c r="AE117">
        <v>9</v>
      </c>
      <c r="AG117" s="3" t="str">
        <f t="shared" si="6"/>
        <v>Percy Harvin</v>
      </c>
      <c r="AH117" s="4">
        <f t="shared" si="7"/>
        <v>10</v>
      </c>
      <c r="AI117">
        <f t="shared" si="8"/>
        <v>9</v>
      </c>
    </row>
    <row r="118" spans="1:35" hidden="1" x14ac:dyDescent="0.25">
      <c r="A118">
        <v>124</v>
      </c>
      <c r="B118" t="s">
        <v>280</v>
      </c>
      <c r="C118" t="s">
        <v>281</v>
      </c>
      <c r="D118" t="s">
        <v>60</v>
      </c>
      <c r="E118" s="3" t="str">
        <f>IF(LEFT(C118,1)="K","K",IF(LEFT(C118,1)="D","DST",LEFT(C118,2)))</f>
        <v>RB</v>
      </c>
      <c r="F118" s="3">
        <f>INT(RIGHT(C118,LEN(C118)-FIND(E118,C118)*LEN(E118)))</f>
        <v>39</v>
      </c>
      <c r="G118" s="3" t="str">
        <f>IF(ISERROR(FIND(",",B118)),RIGHT(B118,LEN(B118)-FIND(" ",B118)),LEFT(B118,FIND(",",B118)-1))</f>
        <v>Danny Woodhead</v>
      </c>
      <c r="H118" s="6">
        <v>1.1000000000000001</v>
      </c>
      <c r="I118" s="3">
        <f t="shared" si="9"/>
        <v>47</v>
      </c>
      <c r="K118" t="s">
        <v>591</v>
      </c>
      <c r="M118" t="s">
        <v>453</v>
      </c>
      <c r="N118">
        <v>0</v>
      </c>
      <c r="O118">
        <v>0</v>
      </c>
      <c r="P118">
        <v>0</v>
      </c>
      <c r="R118">
        <v>0</v>
      </c>
      <c r="S118">
        <v>0</v>
      </c>
      <c r="T118">
        <v>0</v>
      </c>
      <c r="V118">
        <v>5</v>
      </c>
      <c r="W118">
        <v>36</v>
      </c>
      <c r="X118">
        <v>1</v>
      </c>
      <c r="Y118">
        <v>5</v>
      </c>
      <c r="AA118">
        <v>0</v>
      </c>
      <c r="AB118">
        <v>0</v>
      </c>
      <c r="AC118">
        <v>0</v>
      </c>
      <c r="AE118">
        <v>9</v>
      </c>
      <c r="AG118" s="3" t="str">
        <f t="shared" si="6"/>
        <v>Hakeem Nicks</v>
      </c>
      <c r="AH118" s="4">
        <f t="shared" si="7"/>
        <v>9.6</v>
      </c>
      <c r="AI118">
        <f t="shared" si="8"/>
        <v>9</v>
      </c>
    </row>
    <row r="119" spans="1:35" hidden="1" x14ac:dyDescent="0.25">
      <c r="A119">
        <v>130</v>
      </c>
      <c r="B119" t="s">
        <v>292</v>
      </c>
      <c r="C119" t="s">
        <v>293</v>
      </c>
      <c r="D119" t="s">
        <v>84</v>
      </c>
      <c r="E119" s="3" t="str">
        <f>IF(LEFT(C119,1)="K","K",IF(LEFT(C119,1)="D","DST",LEFT(C119,2)))</f>
        <v>RB</v>
      </c>
      <c r="F119" s="3">
        <f>INT(RIGHT(C119,LEN(C119)-FIND(E119,C119)*LEN(E119)))</f>
        <v>40</v>
      </c>
      <c r="G119" s="3" t="str">
        <f>IF(ISERROR(FIND(",",B119)),RIGHT(B119,LEN(B119)-FIND(" ",B119)),LEFT(B119,FIND(",",B119)-1))</f>
        <v>LeGarrette Blount</v>
      </c>
      <c r="H119" s="3">
        <f>VLOOKUP(G119,$AG$5:$AH$304,2,0)</f>
        <v>6.6</v>
      </c>
      <c r="I119" s="3">
        <f t="shared" si="9"/>
        <v>27</v>
      </c>
      <c r="K119" t="s">
        <v>592</v>
      </c>
      <c r="M119" t="s">
        <v>453</v>
      </c>
      <c r="N119">
        <v>0</v>
      </c>
      <c r="O119">
        <v>0</v>
      </c>
      <c r="P119">
        <v>0</v>
      </c>
      <c r="R119">
        <v>1</v>
      </c>
      <c r="S119">
        <v>4</v>
      </c>
      <c r="T119">
        <v>0</v>
      </c>
      <c r="V119">
        <v>6</v>
      </c>
      <c r="W119">
        <v>93</v>
      </c>
      <c r="X119">
        <v>0</v>
      </c>
      <c r="Y119">
        <v>6</v>
      </c>
      <c r="AA119">
        <v>0</v>
      </c>
      <c r="AB119">
        <v>0</v>
      </c>
      <c r="AC119">
        <v>0</v>
      </c>
      <c r="AE119">
        <v>9</v>
      </c>
      <c r="AG119" s="3" t="str">
        <f t="shared" si="6"/>
        <v>Golden Tate</v>
      </c>
      <c r="AH119" s="4">
        <f t="shared" si="7"/>
        <v>9.7000000000000011</v>
      </c>
      <c r="AI119">
        <f t="shared" si="8"/>
        <v>9</v>
      </c>
    </row>
    <row r="120" spans="1:35" hidden="1" x14ac:dyDescent="0.25">
      <c r="A120">
        <v>131</v>
      </c>
      <c r="B120" t="s">
        <v>294</v>
      </c>
      <c r="C120" t="s">
        <v>295</v>
      </c>
      <c r="D120" t="s">
        <v>87</v>
      </c>
      <c r="E120" s="3" t="str">
        <f>IF(LEFT(C120,1)="K","K",IF(LEFT(C120,1)="D","DST",LEFT(C120,2)))</f>
        <v>RB</v>
      </c>
      <c r="F120" s="3">
        <f>INT(RIGHT(C120,LEN(C120)-FIND(E120,C120)*LEN(E120)))</f>
        <v>41</v>
      </c>
      <c r="G120" s="3" t="str">
        <f>IF(ISERROR(FIND(",",B120)),RIGHT(B120,LEN(B120)-FIND(" ",B120)),LEFT(B120,FIND(",",B120)-1))</f>
        <v>Jeremy Hill</v>
      </c>
      <c r="H120" s="3">
        <f>VLOOKUP(G120,$AG$5:$AH$304,2,0)</f>
        <v>1.9</v>
      </c>
      <c r="I120" s="3">
        <f t="shared" si="9"/>
        <v>45</v>
      </c>
      <c r="K120" t="s">
        <v>593</v>
      </c>
      <c r="M120" t="s">
        <v>453</v>
      </c>
      <c r="N120">
        <v>0</v>
      </c>
      <c r="O120">
        <v>0</v>
      </c>
      <c r="P120">
        <v>0</v>
      </c>
      <c r="R120">
        <v>0</v>
      </c>
      <c r="S120">
        <v>0</v>
      </c>
      <c r="T120">
        <v>0</v>
      </c>
      <c r="V120">
        <v>7</v>
      </c>
      <c r="W120">
        <v>116</v>
      </c>
      <c r="X120">
        <v>0</v>
      </c>
      <c r="Y120">
        <v>9</v>
      </c>
      <c r="AA120">
        <v>0</v>
      </c>
      <c r="AB120">
        <v>1</v>
      </c>
      <c r="AC120">
        <v>0</v>
      </c>
      <c r="AE120">
        <v>9</v>
      </c>
      <c r="AG120" s="3" t="str">
        <f t="shared" si="6"/>
        <v>Julio Jones</v>
      </c>
      <c r="AH120" s="4">
        <f t="shared" si="7"/>
        <v>9.6</v>
      </c>
      <c r="AI120">
        <f t="shared" si="8"/>
        <v>9</v>
      </c>
    </row>
    <row r="121" spans="1:35" hidden="1" x14ac:dyDescent="0.25">
      <c r="A121">
        <v>132</v>
      </c>
      <c r="B121" t="s">
        <v>296</v>
      </c>
      <c r="C121" t="s">
        <v>297</v>
      </c>
      <c r="D121" t="s">
        <v>52</v>
      </c>
      <c r="E121" s="3" t="str">
        <f>IF(LEFT(C121,1)="K","K",IF(LEFT(C121,1)="D","DST",LEFT(C121,2)))</f>
        <v>RB</v>
      </c>
      <c r="F121" s="3">
        <f>INT(RIGHT(C121,LEN(C121)-FIND(E121,C121)*LEN(E121)))</f>
        <v>42</v>
      </c>
      <c r="G121" s="3" t="str">
        <f>IF(ISERROR(FIND(",",B121)),RIGHT(B121,LEN(B121)-FIND(" ",B121)),LEFT(B121,FIND(",",B121)-1))</f>
        <v>DeAngelo Williams</v>
      </c>
      <c r="H121" s="3">
        <f>VLOOKUP(G121,$AG$5:$AH$304,2,0)</f>
        <v>7.2</v>
      </c>
      <c r="I121" s="3">
        <f t="shared" si="9"/>
        <v>25</v>
      </c>
      <c r="K121" t="s">
        <v>594</v>
      </c>
      <c r="M121" t="s">
        <v>453</v>
      </c>
      <c r="N121">
        <v>0</v>
      </c>
      <c r="O121">
        <v>0</v>
      </c>
      <c r="P121">
        <v>0</v>
      </c>
      <c r="R121">
        <v>6</v>
      </c>
      <c r="S121">
        <v>34</v>
      </c>
      <c r="T121">
        <v>1</v>
      </c>
      <c r="V121">
        <v>1</v>
      </c>
      <c r="W121">
        <v>1</v>
      </c>
      <c r="X121">
        <v>0</v>
      </c>
      <c r="Y121">
        <v>1</v>
      </c>
      <c r="AA121">
        <v>0</v>
      </c>
      <c r="AB121">
        <v>0</v>
      </c>
      <c r="AC121">
        <v>0</v>
      </c>
      <c r="AE121">
        <v>9</v>
      </c>
      <c r="AG121" s="3" t="str">
        <f t="shared" si="6"/>
        <v>Jacquizz Rodgers</v>
      </c>
      <c r="AH121" s="4">
        <f t="shared" si="7"/>
        <v>9.5</v>
      </c>
      <c r="AI121">
        <f t="shared" si="8"/>
        <v>9</v>
      </c>
    </row>
    <row r="122" spans="1:35" hidden="1" x14ac:dyDescent="0.25">
      <c r="A122">
        <v>133</v>
      </c>
      <c r="B122" t="s">
        <v>298</v>
      </c>
      <c r="C122" t="s">
        <v>299</v>
      </c>
      <c r="D122" t="s">
        <v>9</v>
      </c>
      <c r="E122" s="3" t="str">
        <f>IF(LEFT(C122,1)="K","K",IF(LEFT(C122,1)="D","DST",LEFT(C122,2)))</f>
        <v>RB</v>
      </c>
      <c r="F122" s="3">
        <f>INT(RIGHT(C122,LEN(C122)-FIND(E122,C122)*LEN(E122)))</f>
        <v>43</v>
      </c>
      <c r="G122" s="3" t="str">
        <f>IF(ISERROR(FIND(",",B122)),RIGHT(B122,LEN(B122)-FIND(" ",B122)),LEFT(B122,FIND(",",B122)-1))</f>
        <v>Mark Ingram</v>
      </c>
      <c r="H122" s="3">
        <f>VLOOKUP(G122,$AG$5:$AH$304,2,0)</f>
        <v>18.100000000000001</v>
      </c>
      <c r="I122" s="3">
        <f t="shared" si="9"/>
        <v>4</v>
      </c>
      <c r="K122" t="s">
        <v>595</v>
      </c>
      <c r="M122" t="s">
        <v>453</v>
      </c>
      <c r="N122">
        <v>0</v>
      </c>
      <c r="O122">
        <v>0</v>
      </c>
      <c r="P122">
        <v>0</v>
      </c>
      <c r="R122">
        <v>0</v>
      </c>
      <c r="S122">
        <v>0</v>
      </c>
      <c r="T122">
        <v>0</v>
      </c>
      <c r="V122">
        <v>2</v>
      </c>
      <c r="W122">
        <v>38</v>
      </c>
      <c r="X122">
        <v>1</v>
      </c>
      <c r="Y122">
        <v>3</v>
      </c>
      <c r="AA122">
        <v>0</v>
      </c>
      <c r="AB122">
        <v>0</v>
      </c>
      <c r="AC122">
        <v>0</v>
      </c>
      <c r="AE122">
        <v>9</v>
      </c>
      <c r="AG122" s="3" t="str">
        <f t="shared" si="6"/>
        <v>Ricardo Lockette</v>
      </c>
      <c r="AH122" s="4">
        <f t="shared" si="7"/>
        <v>9.8000000000000007</v>
      </c>
      <c r="AI122">
        <f t="shared" si="8"/>
        <v>9</v>
      </c>
    </row>
    <row r="123" spans="1:35" hidden="1" x14ac:dyDescent="0.25">
      <c r="A123">
        <v>134</v>
      </c>
      <c r="B123" t="s">
        <v>300</v>
      </c>
      <c r="C123" t="s">
        <v>301</v>
      </c>
      <c r="D123" t="s">
        <v>49</v>
      </c>
      <c r="E123" s="3" t="str">
        <f>IF(LEFT(C123,1)="K","K",IF(LEFT(C123,1)="D","DST",LEFT(C123,2)))</f>
        <v>RB</v>
      </c>
      <c r="F123" s="3">
        <f>INT(RIGHT(C123,LEN(C123)-FIND(E123,C123)*LEN(E123)))</f>
        <v>44</v>
      </c>
      <c r="G123" s="3" t="str">
        <f>IF(ISERROR(FIND(",",B123)),RIGHT(B123,LEN(B123)-FIND(" ",B123)),LEFT(B123,FIND(",",B123)-1))</f>
        <v>Roy Helu</v>
      </c>
      <c r="H123" s="3">
        <f>VLOOKUP(G123,$AG$5:$AH$304,2,0)</f>
        <v>6.1</v>
      </c>
      <c r="I123" s="3">
        <f t="shared" si="9"/>
        <v>30</v>
      </c>
      <c r="K123" t="s">
        <v>596</v>
      </c>
      <c r="M123" t="s">
        <v>453</v>
      </c>
      <c r="N123">
        <v>0</v>
      </c>
      <c r="O123">
        <v>0</v>
      </c>
      <c r="P123">
        <v>0</v>
      </c>
      <c r="R123">
        <v>0</v>
      </c>
      <c r="S123">
        <v>0</v>
      </c>
      <c r="T123">
        <v>0</v>
      </c>
      <c r="V123">
        <v>7</v>
      </c>
      <c r="W123">
        <v>99</v>
      </c>
      <c r="X123">
        <v>0</v>
      </c>
      <c r="Y123">
        <v>9</v>
      </c>
      <c r="AA123">
        <v>0</v>
      </c>
      <c r="AB123">
        <v>0</v>
      </c>
      <c r="AC123">
        <v>0</v>
      </c>
      <c r="AE123">
        <v>9</v>
      </c>
      <c r="AG123" s="3" t="str">
        <f t="shared" si="6"/>
        <v>Brian Quick</v>
      </c>
      <c r="AH123" s="4">
        <f t="shared" si="7"/>
        <v>9.9</v>
      </c>
      <c r="AI123">
        <f t="shared" si="8"/>
        <v>9</v>
      </c>
    </row>
    <row r="124" spans="1:35" hidden="1" x14ac:dyDescent="0.25">
      <c r="A124">
        <v>135</v>
      </c>
      <c r="B124" t="s">
        <v>302</v>
      </c>
      <c r="C124" t="s">
        <v>303</v>
      </c>
      <c r="D124" t="s">
        <v>23</v>
      </c>
      <c r="E124" s="3" t="str">
        <f>IF(LEFT(C124,1)="K","K",IF(LEFT(C124,1)="D","DST",LEFT(C124,2)))</f>
        <v>RB</v>
      </c>
      <c r="F124" s="3">
        <f>INT(RIGHT(C124,LEN(C124)-FIND(E124,C124)*LEN(E124)))</f>
        <v>45</v>
      </c>
      <c r="G124" s="3" t="str">
        <f>IF(ISERROR(FIND(",",B124)),RIGHT(B124,LEN(B124)-FIND(" ",B124)),LEFT(B124,FIND(",",B124)-1))</f>
        <v>Carlos Hyde</v>
      </c>
      <c r="H124" s="3">
        <f>VLOOKUP(G124,$AG$5:$AH$304,2,0)</f>
        <v>11</v>
      </c>
      <c r="I124" s="3">
        <f t="shared" si="9"/>
        <v>17</v>
      </c>
      <c r="K124" t="s">
        <v>597</v>
      </c>
      <c r="M124" t="s">
        <v>453</v>
      </c>
      <c r="N124">
        <v>0</v>
      </c>
      <c r="O124">
        <v>0</v>
      </c>
      <c r="P124">
        <v>0</v>
      </c>
      <c r="R124">
        <v>14</v>
      </c>
      <c r="S124">
        <v>91</v>
      </c>
      <c r="T124">
        <v>0</v>
      </c>
      <c r="V124">
        <v>0</v>
      </c>
      <c r="W124">
        <v>0</v>
      </c>
      <c r="X124">
        <v>0</v>
      </c>
      <c r="Y124">
        <v>0</v>
      </c>
      <c r="AA124">
        <v>0</v>
      </c>
      <c r="AB124">
        <v>0</v>
      </c>
      <c r="AC124">
        <v>0</v>
      </c>
      <c r="AE124">
        <v>9</v>
      </c>
      <c r="AG124" s="3" t="str">
        <f t="shared" si="6"/>
        <v>Alfred Morris</v>
      </c>
      <c r="AH124" s="4">
        <f t="shared" si="7"/>
        <v>9.1</v>
      </c>
      <c r="AI124">
        <f t="shared" si="8"/>
        <v>9</v>
      </c>
    </row>
    <row r="125" spans="1:35" hidden="1" x14ac:dyDescent="0.25">
      <c r="A125">
        <v>136</v>
      </c>
      <c r="B125" t="s">
        <v>304</v>
      </c>
      <c r="C125" t="s">
        <v>305</v>
      </c>
      <c r="D125" t="s">
        <v>35</v>
      </c>
      <c r="E125" s="3" t="str">
        <f>IF(LEFT(C125,1)="K","K",IF(LEFT(C125,1)="D","DST",LEFT(C125,2)))</f>
        <v>RB</v>
      </c>
      <c r="F125" s="3">
        <f>INT(RIGHT(C125,LEN(C125)-FIND(E125,C125)*LEN(E125)))</f>
        <v>46</v>
      </c>
      <c r="G125" s="3" t="str">
        <f>IF(ISERROR(FIND(",",B125)),RIGHT(B125,LEN(B125)-FIND(" ",B125)),LEFT(B125,FIND(",",B125)-1))</f>
        <v>Lance Dunbar</v>
      </c>
      <c r="H125" s="3">
        <f>VLOOKUP(G125,$AG$5:$AH$304,2,0)</f>
        <v>2.1</v>
      </c>
      <c r="I125" s="3">
        <f t="shared" si="9"/>
        <v>43</v>
      </c>
      <c r="K125" t="s">
        <v>598</v>
      </c>
      <c r="M125" t="s">
        <v>453</v>
      </c>
      <c r="N125">
        <v>0</v>
      </c>
      <c r="O125">
        <v>0</v>
      </c>
      <c r="P125">
        <v>0</v>
      </c>
      <c r="R125">
        <v>1</v>
      </c>
      <c r="S125">
        <v>10</v>
      </c>
      <c r="T125">
        <v>0</v>
      </c>
      <c r="V125">
        <v>2</v>
      </c>
      <c r="W125">
        <v>20</v>
      </c>
      <c r="X125">
        <v>1</v>
      </c>
      <c r="Y125">
        <v>3</v>
      </c>
      <c r="AA125">
        <v>0</v>
      </c>
      <c r="AB125">
        <v>0</v>
      </c>
      <c r="AC125">
        <v>0</v>
      </c>
      <c r="AE125">
        <v>9</v>
      </c>
      <c r="AG125" s="3" t="str">
        <f t="shared" si="6"/>
        <v>Travis Benjamin</v>
      </c>
      <c r="AH125" s="4">
        <f t="shared" si="7"/>
        <v>9</v>
      </c>
      <c r="AI125">
        <f t="shared" si="8"/>
        <v>9</v>
      </c>
    </row>
    <row r="126" spans="1:35" hidden="1" x14ac:dyDescent="0.25">
      <c r="A126">
        <v>137</v>
      </c>
      <c r="B126" t="s">
        <v>306</v>
      </c>
      <c r="C126" t="s">
        <v>307</v>
      </c>
      <c r="D126" t="s">
        <v>9</v>
      </c>
      <c r="E126" s="3" t="str">
        <f>IF(LEFT(C126,1)="K","K",IF(LEFT(C126,1)="D","DST",LEFT(C126,2)))</f>
        <v>RB</v>
      </c>
      <c r="F126" s="3">
        <f>INT(RIGHT(C126,LEN(C126)-FIND(E126,C126)*LEN(E126)))</f>
        <v>47</v>
      </c>
      <c r="G126" s="3" t="str">
        <f>IF(ISERROR(FIND(",",B126)),RIGHT(B126,LEN(B126)-FIND(" ",B126)),LEFT(B126,FIND(",",B126)-1))</f>
        <v>Khiry Robinson</v>
      </c>
      <c r="H126" s="3">
        <f>VLOOKUP(G126,$AG$5:$AH$304,2,0)</f>
        <v>8.8000000000000007</v>
      </c>
      <c r="I126" s="3">
        <f t="shared" si="9"/>
        <v>23</v>
      </c>
      <c r="K126" t="s">
        <v>599</v>
      </c>
      <c r="M126" t="s">
        <v>453</v>
      </c>
      <c r="N126">
        <v>0</v>
      </c>
      <c r="O126">
        <v>0</v>
      </c>
      <c r="P126">
        <v>0</v>
      </c>
      <c r="R126">
        <v>0</v>
      </c>
      <c r="S126">
        <v>0</v>
      </c>
      <c r="T126">
        <v>0</v>
      </c>
      <c r="V126">
        <v>6</v>
      </c>
      <c r="W126">
        <v>97</v>
      </c>
      <c r="X126">
        <v>0</v>
      </c>
      <c r="Y126">
        <v>7</v>
      </c>
      <c r="AA126">
        <v>0</v>
      </c>
      <c r="AB126">
        <v>0</v>
      </c>
      <c r="AC126">
        <v>0</v>
      </c>
      <c r="AE126">
        <v>9</v>
      </c>
      <c r="AG126" s="3" t="str">
        <f t="shared" si="6"/>
        <v>Markus Wheaton</v>
      </c>
      <c r="AH126" s="4">
        <f t="shared" si="7"/>
        <v>9.6999999999999993</v>
      </c>
      <c r="AI126">
        <f t="shared" si="8"/>
        <v>9</v>
      </c>
    </row>
    <row r="127" spans="1:35" hidden="1" x14ac:dyDescent="0.25">
      <c r="A127">
        <v>138</v>
      </c>
      <c r="B127" t="s">
        <v>308</v>
      </c>
      <c r="C127" t="s">
        <v>309</v>
      </c>
      <c r="D127" t="s">
        <v>128</v>
      </c>
      <c r="E127" s="3" t="str">
        <f>IF(LEFT(C127,1)="K","K",IF(LEFT(C127,1)="D","DST",LEFT(C127,2)))</f>
        <v>RB</v>
      </c>
      <c r="F127" s="3">
        <f>INT(RIGHT(C127,LEN(C127)-FIND(E127,C127)*LEN(E127)))</f>
        <v>48</v>
      </c>
      <c r="G127" s="3" t="str">
        <f>IF(ISERROR(FIND(",",B127)),RIGHT(B127,LEN(B127)-FIND(" ",B127)),LEFT(B127,FIND(",",B127)-1))</f>
        <v>Darren McFadden</v>
      </c>
      <c r="H127" s="3">
        <f>VLOOKUP(G127,$AG$5:$AH$304,2,0)</f>
        <v>2.1</v>
      </c>
      <c r="I127" s="3">
        <f t="shared" si="9"/>
        <v>43</v>
      </c>
      <c r="K127" t="s">
        <v>600</v>
      </c>
      <c r="M127" t="s">
        <v>453</v>
      </c>
      <c r="N127">
        <v>0</v>
      </c>
      <c r="O127">
        <v>0</v>
      </c>
      <c r="P127">
        <v>0</v>
      </c>
      <c r="R127">
        <v>0</v>
      </c>
      <c r="S127">
        <v>0</v>
      </c>
      <c r="T127">
        <v>0</v>
      </c>
      <c r="V127">
        <v>6</v>
      </c>
      <c r="W127">
        <v>81</v>
      </c>
      <c r="X127">
        <v>0</v>
      </c>
      <c r="Y127">
        <v>10</v>
      </c>
      <c r="AA127">
        <v>0</v>
      </c>
      <c r="AB127">
        <v>0</v>
      </c>
      <c r="AC127">
        <v>0</v>
      </c>
      <c r="AE127">
        <v>8</v>
      </c>
      <c r="AG127" s="3" t="str">
        <f t="shared" si="6"/>
        <v>Antonio Gates</v>
      </c>
      <c r="AH127" s="4">
        <f t="shared" si="7"/>
        <v>8.1</v>
      </c>
      <c r="AI127">
        <f t="shared" si="8"/>
        <v>8</v>
      </c>
    </row>
    <row r="128" spans="1:35" hidden="1" x14ac:dyDescent="0.25">
      <c r="A128">
        <v>139</v>
      </c>
      <c r="B128" t="s">
        <v>310</v>
      </c>
      <c r="C128" t="s">
        <v>311</v>
      </c>
      <c r="D128" t="s">
        <v>164</v>
      </c>
      <c r="E128" s="3" t="str">
        <f>IF(LEFT(C128,1)="K","K",IF(LEFT(C128,1)="D","DST",LEFT(C128,2)))</f>
        <v>RB</v>
      </c>
      <c r="F128" s="3">
        <f>INT(RIGHT(C128,LEN(C128)-FIND(E128,C128)*LEN(E128)))</f>
        <v>49</v>
      </c>
      <c r="G128" s="3" t="str">
        <f>IF(ISERROR(FIND(",",B128)),RIGHT(B128,LEN(B128)-FIND(" ",B128)),LEFT(B128,FIND(",",B128)-1))</f>
        <v>Andre Williams</v>
      </c>
      <c r="H128" s="6">
        <v>0.9</v>
      </c>
      <c r="I128" s="3">
        <f t="shared" si="9"/>
        <v>48</v>
      </c>
      <c r="K128" t="s">
        <v>601</v>
      </c>
      <c r="M128" t="s">
        <v>453</v>
      </c>
      <c r="N128">
        <v>0</v>
      </c>
      <c r="O128">
        <v>0</v>
      </c>
      <c r="P128">
        <v>0</v>
      </c>
      <c r="R128">
        <v>0</v>
      </c>
      <c r="S128">
        <v>0</v>
      </c>
      <c r="T128">
        <v>0</v>
      </c>
      <c r="V128">
        <v>3</v>
      </c>
      <c r="W128">
        <v>29</v>
      </c>
      <c r="X128">
        <v>1</v>
      </c>
      <c r="Y128">
        <v>6</v>
      </c>
      <c r="AA128">
        <v>0</v>
      </c>
      <c r="AB128">
        <v>0</v>
      </c>
      <c r="AC128">
        <v>0</v>
      </c>
      <c r="AE128">
        <v>8</v>
      </c>
      <c r="AG128" s="3" t="str">
        <f t="shared" si="6"/>
        <v>Anthony Fasano</v>
      </c>
      <c r="AH128" s="4">
        <f t="shared" si="7"/>
        <v>8.9</v>
      </c>
      <c r="AI128">
        <f t="shared" si="8"/>
        <v>8</v>
      </c>
    </row>
    <row r="129" spans="1:35" hidden="1" x14ac:dyDescent="0.25">
      <c r="A129">
        <v>140</v>
      </c>
      <c r="B129" t="s">
        <v>312</v>
      </c>
      <c r="C129" t="s">
        <v>313</v>
      </c>
      <c r="D129" t="s">
        <v>60</v>
      </c>
      <c r="E129" s="3" t="str">
        <f>IF(LEFT(C129,1)="K","K",IF(LEFT(C129,1)="D","DST",LEFT(C129,2)))</f>
        <v>RB</v>
      </c>
      <c r="F129" s="3">
        <f>INT(RIGHT(C129,LEN(C129)-FIND(E129,C129)*LEN(E129)))</f>
        <v>50</v>
      </c>
      <c r="G129" s="3" t="str">
        <f>IF(ISERROR(FIND(",",B129)),RIGHT(B129,LEN(B129)-FIND(" ",B129)),LEFT(B129,FIND(",",B129)-1))</f>
        <v>Donald Brown</v>
      </c>
      <c r="H129" s="6">
        <v>-0.2</v>
      </c>
      <c r="I129" s="3">
        <f t="shared" si="9"/>
        <v>49</v>
      </c>
      <c r="K129" t="s">
        <v>602</v>
      </c>
      <c r="M129" t="s">
        <v>453</v>
      </c>
      <c r="N129">
        <v>0</v>
      </c>
      <c r="O129">
        <v>0</v>
      </c>
      <c r="P129">
        <v>0</v>
      </c>
      <c r="R129">
        <v>21</v>
      </c>
      <c r="S129">
        <v>75</v>
      </c>
      <c r="T129">
        <v>0</v>
      </c>
      <c r="V129">
        <v>2</v>
      </c>
      <c r="W129">
        <v>18</v>
      </c>
      <c r="X129">
        <v>0</v>
      </c>
      <c r="Y129">
        <v>3</v>
      </c>
      <c r="AA129">
        <v>0</v>
      </c>
      <c r="AB129">
        <v>0</v>
      </c>
      <c r="AC129">
        <v>0</v>
      </c>
      <c r="AE129">
        <v>8</v>
      </c>
      <c r="AG129" s="3" t="str">
        <f t="shared" si="6"/>
        <v>Adrian Peterson</v>
      </c>
      <c r="AH129" s="4">
        <f t="shared" si="7"/>
        <v>9.3000000000000007</v>
      </c>
      <c r="AI129">
        <f t="shared" si="8"/>
        <v>8</v>
      </c>
    </row>
    <row r="130" spans="1:35" hidden="1" x14ac:dyDescent="0.25">
      <c r="A130">
        <v>26</v>
      </c>
      <c r="B130" t="s">
        <v>72</v>
      </c>
      <c r="C130" t="s">
        <v>73</v>
      </c>
      <c r="D130" t="s">
        <v>9</v>
      </c>
      <c r="E130" s="3" t="str">
        <f>IF(LEFT(C130,1)="K","K",IF(LEFT(C130,1)="D","DST",LEFT(C130,2)))</f>
        <v>TE</v>
      </c>
      <c r="F130" s="3">
        <f>INT(RIGHT(C130,LEN(C130)-FIND(E130,C130)*LEN(E130)))</f>
        <v>1</v>
      </c>
      <c r="G130" s="3" t="str">
        <f>IF(ISERROR(FIND(",",B130)),RIGHT(B130,LEN(B130)-FIND(" ",B130)),LEFT(B130,FIND(",",B130)-1))</f>
        <v>Jimmy Graham</v>
      </c>
      <c r="H130" s="3">
        <f>VLOOKUP(G130,$AG$5:$AH$304,2,0)</f>
        <v>8.1999999999999993</v>
      </c>
      <c r="I130" s="3">
        <f>RANK(H130,$H$130:$H$152)</f>
        <v>9</v>
      </c>
      <c r="K130" t="s">
        <v>603</v>
      </c>
      <c r="M130" t="s">
        <v>453</v>
      </c>
      <c r="N130">
        <v>0</v>
      </c>
      <c r="O130">
        <v>0</v>
      </c>
      <c r="P130">
        <v>0</v>
      </c>
      <c r="R130">
        <v>3</v>
      </c>
      <c r="S130">
        <v>15</v>
      </c>
      <c r="T130">
        <v>0</v>
      </c>
      <c r="V130">
        <v>5</v>
      </c>
      <c r="W130">
        <v>70</v>
      </c>
      <c r="X130">
        <v>0</v>
      </c>
      <c r="Y130">
        <v>6</v>
      </c>
      <c r="AA130">
        <v>0</v>
      </c>
      <c r="AB130">
        <v>0</v>
      </c>
      <c r="AC130">
        <v>0</v>
      </c>
      <c r="AE130">
        <v>8</v>
      </c>
      <c r="AG130" s="3" t="str">
        <f t="shared" si="6"/>
        <v>Ahmad Bradshaw</v>
      </c>
      <c r="AH130" s="4">
        <f t="shared" si="7"/>
        <v>8.5</v>
      </c>
      <c r="AI130">
        <f t="shared" si="8"/>
        <v>8</v>
      </c>
    </row>
    <row r="131" spans="1:35" hidden="1" x14ac:dyDescent="0.25">
      <c r="A131">
        <v>36</v>
      </c>
      <c r="B131" t="s">
        <v>97</v>
      </c>
      <c r="C131" t="s">
        <v>98</v>
      </c>
      <c r="D131" t="s">
        <v>43</v>
      </c>
      <c r="E131" s="3" t="str">
        <f>IF(LEFT(C131,1)="K","K",IF(LEFT(C131,1)="D","DST",LEFT(C131,2)))</f>
        <v>TE</v>
      </c>
      <c r="F131" s="3">
        <f>INT(RIGHT(C131,LEN(C131)-FIND(E131,C131)*LEN(E131)))</f>
        <v>2</v>
      </c>
      <c r="G131" s="3" t="str">
        <f>IF(ISERROR(FIND(",",B131)),RIGHT(B131,LEN(B131)-FIND(" ",B131)),LEFT(B131,FIND(",",B131)-1))</f>
        <v>Rob Gronkowski</v>
      </c>
      <c r="H131" s="3">
        <f>VLOOKUP(G131,$AG$5:$AH$304,2,0)</f>
        <v>10</v>
      </c>
      <c r="I131" s="3">
        <f t="shared" ref="I131:I153" si="10">RANK(H131,$H$130:$H$152)</f>
        <v>7</v>
      </c>
      <c r="K131" t="s">
        <v>604</v>
      </c>
      <c r="M131" t="s">
        <v>453</v>
      </c>
      <c r="N131">
        <v>0</v>
      </c>
      <c r="O131">
        <v>0</v>
      </c>
      <c r="P131">
        <v>0</v>
      </c>
      <c r="R131">
        <v>7</v>
      </c>
      <c r="S131">
        <v>31</v>
      </c>
      <c r="T131">
        <v>0</v>
      </c>
      <c r="V131">
        <v>6</v>
      </c>
      <c r="W131">
        <v>58</v>
      </c>
      <c r="X131">
        <v>0</v>
      </c>
      <c r="Y131">
        <v>7</v>
      </c>
      <c r="AA131">
        <v>0</v>
      </c>
      <c r="AB131">
        <v>0</v>
      </c>
      <c r="AC131">
        <v>0</v>
      </c>
      <c r="AE131">
        <v>8</v>
      </c>
      <c r="AG131" s="3" t="str">
        <f t="shared" si="6"/>
        <v>Pierre Thomas</v>
      </c>
      <c r="AH131" s="4">
        <f t="shared" si="7"/>
        <v>8.9</v>
      </c>
      <c r="AI131">
        <f t="shared" si="8"/>
        <v>8</v>
      </c>
    </row>
    <row r="132" spans="1:35" hidden="1" x14ac:dyDescent="0.25">
      <c r="A132">
        <v>45</v>
      </c>
      <c r="B132" t="s">
        <v>115</v>
      </c>
      <c r="C132" t="s">
        <v>116</v>
      </c>
      <c r="D132" t="s">
        <v>6</v>
      </c>
      <c r="E132" s="3" t="str">
        <f>IF(LEFT(C132,1)="K","K",IF(LEFT(C132,1)="D","DST",LEFT(C132,2)))</f>
        <v>TE</v>
      </c>
      <c r="F132" s="3">
        <f>INT(RIGHT(C132,LEN(C132)-FIND(E132,C132)*LEN(E132)))</f>
        <v>3</v>
      </c>
      <c r="G132" s="3" t="str">
        <f>IF(ISERROR(FIND(",",B132)),RIGHT(B132,LEN(B132)-FIND(" ",B132)),LEFT(B132,FIND(",",B132)-1))</f>
        <v>Julius Thomas</v>
      </c>
      <c r="H132" s="3">
        <f>VLOOKUP(G132,$AG$5:$AH$304,2,0)</f>
        <v>28.4</v>
      </c>
      <c r="I132" s="3">
        <f t="shared" si="10"/>
        <v>1</v>
      </c>
      <c r="K132" t="s">
        <v>605</v>
      </c>
      <c r="M132" t="s">
        <v>453</v>
      </c>
      <c r="N132">
        <v>0</v>
      </c>
      <c r="O132">
        <v>0</v>
      </c>
      <c r="P132">
        <v>0</v>
      </c>
      <c r="R132">
        <v>0</v>
      </c>
      <c r="S132">
        <v>0</v>
      </c>
      <c r="T132">
        <v>0</v>
      </c>
      <c r="V132">
        <v>7</v>
      </c>
      <c r="W132">
        <v>84</v>
      </c>
      <c r="X132">
        <v>0</v>
      </c>
      <c r="Y132">
        <v>13</v>
      </c>
      <c r="AA132">
        <v>0</v>
      </c>
      <c r="AB132">
        <v>0</v>
      </c>
      <c r="AC132">
        <v>0</v>
      </c>
      <c r="AE132">
        <v>8</v>
      </c>
      <c r="AG132" s="3" t="str">
        <f t="shared" si="6"/>
        <v>Donnie Avery</v>
      </c>
      <c r="AH132" s="4">
        <f t="shared" si="7"/>
        <v>8.4</v>
      </c>
      <c r="AI132">
        <f t="shared" si="8"/>
        <v>8</v>
      </c>
    </row>
    <row r="133" spans="1:35" hidden="1" x14ac:dyDescent="0.25">
      <c r="A133">
        <v>55</v>
      </c>
      <c r="B133" t="s">
        <v>138</v>
      </c>
      <c r="C133" t="s">
        <v>139</v>
      </c>
      <c r="D133" t="s">
        <v>23</v>
      </c>
      <c r="E133" s="3" t="str">
        <f>IF(LEFT(C133,1)="K","K",IF(LEFT(C133,1)="D","DST",LEFT(C133,2)))</f>
        <v>TE</v>
      </c>
      <c r="F133" s="3">
        <f>INT(RIGHT(C133,LEN(C133)-FIND(E133,C133)*LEN(E133)))</f>
        <v>4</v>
      </c>
      <c r="G133" s="3" t="str">
        <f>IF(ISERROR(FIND(",",B133)),RIGHT(B133,LEN(B133)-FIND(" ",B133)),LEFT(B133,FIND(",",B133)-1))</f>
        <v>Vernon Davis</v>
      </c>
      <c r="H133" s="3">
        <f>VLOOKUP(G133,$AG$5:$AH$304,2,0)</f>
        <v>16.399999999999999</v>
      </c>
      <c r="I133" s="3">
        <f t="shared" si="10"/>
        <v>2</v>
      </c>
      <c r="K133" t="s">
        <v>606</v>
      </c>
      <c r="M133" t="s">
        <v>453</v>
      </c>
      <c r="N133">
        <v>0</v>
      </c>
      <c r="O133">
        <v>0</v>
      </c>
      <c r="P133">
        <v>0</v>
      </c>
      <c r="R133">
        <v>0</v>
      </c>
      <c r="S133">
        <v>0</v>
      </c>
      <c r="T133">
        <v>0</v>
      </c>
      <c r="V133">
        <v>9</v>
      </c>
      <c r="W133">
        <v>83</v>
      </c>
      <c r="X133">
        <v>0</v>
      </c>
      <c r="Y133">
        <v>14</v>
      </c>
      <c r="AA133">
        <v>0</v>
      </c>
      <c r="AB133">
        <v>0</v>
      </c>
      <c r="AC133">
        <v>0</v>
      </c>
      <c r="AE133">
        <v>8</v>
      </c>
      <c r="AG133" s="3" t="str">
        <f t="shared" ref="AG133:AG196" si="11">IF(ISERROR(FIND(",",K133)),LEFT(K133,FIND(" ",K133)-1),LEFT(K133,FIND(",",K133)-1))</f>
        <v>Jordy Nelson</v>
      </c>
      <c r="AH133" s="4">
        <f t="shared" ref="AH133:AH196" si="12">IF(ISERROR(FIND(",",K133)),AE133,(N133*0.04+4*O133-2*P133+S133/10+6*T133+W133/10+X133*6+AA133*2-AB133*2+AC133*6))</f>
        <v>8.3000000000000007</v>
      </c>
      <c r="AI133">
        <f t="shared" si="8"/>
        <v>8</v>
      </c>
    </row>
    <row r="134" spans="1:35" hidden="1" x14ac:dyDescent="0.25">
      <c r="A134">
        <v>73</v>
      </c>
      <c r="B134" t="s">
        <v>177</v>
      </c>
      <c r="C134" t="s">
        <v>178</v>
      </c>
      <c r="D134" t="s">
        <v>90</v>
      </c>
      <c r="E134" s="3" t="str">
        <f>IF(LEFT(C134,1)="K","K",IF(LEFT(C134,1)="D","DST",LEFT(C134,2)))</f>
        <v>TE</v>
      </c>
      <c r="F134" s="3">
        <f>INT(RIGHT(C134,LEN(C134)-FIND(E134,C134)*LEN(E134)))</f>
        <v>5</v>
      </c>
      <c r="G134" s="3" t="str">
        <f>IF(ISERROR(FIND(",",B134)),RIGHT(B134,LEN(B134)-FIND(" ",B134)),LEFT(B134,FIND(",",B134)-1))</f>
        <v>Dennis Pitta</v>
      </c>
      <c r="H134" s="3">
        <f>VLOOKUP(G134,$AG$5:$AH$304,2,0)</f>
        <v>8.3000000000000007</v>
      </c>
      <c r="I134" s="3">
        <f t="shared" si="10"/>
        <v>8</v>
      </c>
      <c r="K134" t="s">
        <v>607</v>
      </c>
      <c r="M134" t="s">
        <v>453</v>
      </c>
      <c r="N134">
        <v>0</v>
      </c>
      <c r="O134">
        <v>0</v>
      </c>
      <c r="P134">
        <v>0</v>
      </c>
      <c r="R134">
        <v>0</v>
      </c>
      <c r="S134">
        <v>0</v>
      </c>
      <c r="T134">
        <v>0</v>
      </c>
      <c r="V134">
        <v>10</v>
      </c>
      <c r="W134">
        <v>83</v>
      </c>
      <c r="X134">
        <v>0</v>
      </c>
      <c r="Y134">
        <v>15</v>
      </c>
      <c r="AA134">
        <v>0</v>
      </c>
      <c r="AB134">
        <v>0</v>
      </c>
      <c r="AC134">
        <v>0</v>
      </c>
      <c r="AE134">
        <v>8</v>
      </c>
      <c r="AG134" s="3" t="str">
        <f t="shared" si="11"/>
        <v>Dennis Pitta</v>
      </c>
      <c r="AH134" s="4">
        <f t="shared" si="12"/>
        <v>8.3000000000000007</v>
      </c>
      <c r="AI134">
        <f t="shared" ref="AI134:AI197" si="13">AE134</f>
        <v>8</v>
      </c>
    </row>
    <row r="135" spans="1:35" hidden="1" x14ac:dyDescent="0.25">
      <c r="A135">
        <v>94</v>
      </c>
      <c r="B135" t="s">
        <v>220</v>
      </c>
      <c r="C135" t="s">
        <v>221</v>
      </c>
      <c r="D135" t="s">
        <v>137</v>
      </c>
      <c r="E135" s="3" t="str">
        <f>IF(LEFT(C135,1)="K","K",IF(LEFT(C135,1)="D","DST",LEFT(C135,2)))</f>
        <v>TE</v>
      </c>
      <c r="F135" s="3">
        <f>INT(RIGHT(C135,LEN(C135)-FIND(E135,C135)*LEN(E135)))</f>
        <v>6</v>
      </c>
      <c r="G135" s="3" t="str">
        <f>IF(ISERROR(FIND(",",B135)),RIGHT(B135,LEN(B135)-FIND(" ",B135)),LEFT(B135,FIND(",",B135)-1))</f>
        <v>Jordan Cameron</v>
      </c>
      <c r="H135" s="3">
        <f>VLOOKUP(G135,$AG$5:$AH$304,2,0)</f>
        <v>4.7</v>
      </c>
      <c r="I135" s="3">
        <f t="shared" si="10"/>
        <v>14</v>
      </c>
      <c r="K135" t="s">
        <v>608</v>
      </c>
      <c r="M135" t="s">
        <v>453</v>
      </c>
      <c r="N135">
        <v>0</v>
      </c>
      <c r="O135">
        <v>0</v>
      </c>
      <c r="P135">
        <v>0</v>
      </c>
      <c r="R135">
        <v>0</v>
      </c>
      <c r="S135">
        <v>0</v>
      </c>
      <c r="T135">
        <v>0</v>
      </c>
      <c r="V135">
        <v>8</v>
      </c>
      <c r="W135">
        <v>82</v>
      </c>
      <c r="X135">
        <v>0</v>
      </c>
      <c r="Y135">
        <v>10</v>
      </c>
      <c r="AA135">
        <v>0</v>
      </c>
      <c r="AB135">
        <v>0</v>
      </c>
      <c r="AC135">
        <v>0</v>
      </c>
      <c r="AE135">
        <v>8</v>
      </c>
      <c r="AG135" s="3" t="str">
        <f t="shared" si="11"/>
        <v>Jimmy Graham</v>
      </c>
      <c r="AH135" s="4">
        <f t="shared" si="12"/>
        <v>8.1999999999999993</v>
      </c>
      <c r="AI135">
        <f t="shared" si="13"/>
        <v>8</v>
      </c>
    </row>
    <row r="136" spans="1:35" hidden="1" x14ac:dyDescent="0.25">
      <c r="A136">
        <v>95</v>
      </c>
      <c r="B136" t="s">
        <v>222</v>
      </c>
      <c r="C136" t="s">
        <v>223</v>
      </c>
      <c r="D136" t="s">
        <v>35</v>
      </c>
      <c r="E136" s="3" t="str">
        <f>IF(LEFT(C136,1)="K","K",IF(LEFT(C136,1)="D","DST",LEFT(C136,2)))</f>
        <v>TE</v>
      </c>
      <c r="F136" s="3">
        <f>INT(RIGHT(C136,LEN(C136)-FIND(E136,C136)*LEN(E136)))</f>
        <v>7</v>
      </c>
      <c r="G136" s="3" t="str">
        <f>IF(ISERROR(FIND(",",B136)),RIGHT(B136,LEN(B136)-FIND(" ",B136)),LEFT(B136,FIND(",",B136)-1))</f>
        <v>Jason Witten</v>
      </c>
      <c r="H136" s="3">
        <f>VLOOKUP(G136,$AG$5:$AH$304,2,0)</f>
        <v>1.4</v>
      </c>
      <c r="I136" s="3">
        <f t="shared" si="10"/>
        <v>22</v>
      </c>
      <c r="K136" t="s">
        <v>609</v>
      </c>
      <c r="M136" t="s">
        <v>453</v>
      </c>
      <c r="N136">
        <v>0</v>
      </c>
      <c r="O136">
        <v>0</v>
      </c>
      <c r="P136">
        <v>0</v>
      </c>
      <c r="R136">
        <v>1</v>
      </c>
      <c r="S136">
        <v>11</v>
      </c>
      <c r="T136">
        <v>0</v>
      </c>
      <c r="V136">
        <v>6</v>
      </c>
      <c r="W136">
        <v>77</v>
      </c>
      <c r="X136">
        <v>0</v>
      </c>
      <c r="Y136">
        <v>9</v>
      </c>
      <c r="AA136">
        <v>0</v>
      </c>
      <c r="AB136">
        <v>0</v>
      </c>
      <c r="AC136">
        <v>0</v>
      </c>
      <c r="AE136">
        <v>8</v>
      </c>
      <c r="AG136" s="3" t="str">
        <f t="shared" si="11"/>
        <v>Emmanuel Sanders</v>
      </c>
      <c r="AH136" s="4">
        <f t="shared" si="12"/>
        <v>8.8000000000000007</v>
      </c>
      <c r="AI136">
        <f t="shared" si="13"/>
        <v>8</v>
      </c>
    </row>
    <row r="137" spans="1:35" hidden="1" x14ac:dyDescent="0.25">
      <c r="A137">
        <v>101</v>
      </c>
      <c r="B137" t="s">
        <v>234</v>
      </c>
      <c r="C137" t="s">
        <v>235</v>
      </c>
      <c r="D137" t="s">
        <v>52</v>
      </c>
      <c r="E137" s="3" t="str">
        <f>IF(LEFT(C137,1)="K","K",IF(LEFT(C137,1)="D","DST",LEFT(C137,2)))</f>
        <v>TE</v>
      </c>
      <c r="F137" s="3">
        <f>INT(RIGHT(C137,LEN(C137)-FIND(E137,C137)*LEN(E137)))</f>
        <v>8</v>
      </c>
      <c r="G137" s="3" t="str">
        <f>IF(ISERROR(FIND(",",B137)),RIGHT(B137,LEN(B137)-FIND(" ",B137)),LEFT(B137,FIND(",",B137)-1))</f>
        <v>Greg Olsen</v>
      </c>
      <c r="H137" s="3">
        <f>VLOOKUP(G137,$AG$5:$AH$304,2,0)</f>
        <v>14.3</v>
      </c>
      <c r="I137" s="3">
        <f t="shared" si="10"/>
        <v>3</v>
      </c>
      <c r="K137" t="s">
        <v>610</v>
      </c>
      <c r="M137" t="s">
        <v>453</v>
      </c>
      <c r="N137">
        <v>0</v>
      </c>
      <c r="O137">
        <v>0</v>
      </c>
      <c r="P137">
        <v>0</v>
      </c>
      <c r="R137">
        <v>0</v>
      </c>
      <c r="S137">
        <v>0</v>
      </c>
      <c r="T137">
        <v>0</v>
      </c>
      <c r="V137">
        <v>8</v>
      </c>
      <c r="W137">
        <v>87</v>
      </c>
      <c r="X137">
        <v>0</v>
      </c>
      <c r="Y137">
        <v>10</v>
      </c>
      <c r="AA137">
        <v>0</v>
      </c>
      <c r="AB137">
        <v>0</v>
      </c>
      <c r="AC137">
        <v>0</v>
      </c>
      <c r="AE137">
        <v>8</v>
      </c>
      <c r="AG137" s="3" t="str">
        <f t="shared" si="11"/>
        <v>Andrew Hawkins</v>
      </c>
      <c r="AH137" s="4">
        <f t="shared" si="12"/>
        <v>8.6999999999999993</v>
      </c>
      <c r="AI137">
        <f t="shared" si="13"/>
        <v>8</v>
      </c>
    </row>
    <row r="138" spans="1:35" hidden="1" x14ac:dyDescent="0.25">
      <c r="A138">
        <v>113</v>
      </c>
      <c r="B138" t="s">
        <v>258</v>
      </c>
      <c r="C138" t="s">
        <v>259</v>
      </c>
      <c r="D138" t="s">
        <v>12</v>
      </c>
      <c r="E138" s="3" t="str">
        <f>IF(LEFT(C138,1)="K","K",IF(LEFT(C138,1)="D","DST",LEFT(C138,2)))</f>
        <v>TE</v>
      </c>
      <c r="F138" s="3">
        <f>INT(RIGHT(C138,LEN(C138)-FIND(E138,C138)*LEN(E138)))</f>
        <v>9</v>
      </c>
      <c r="G138" s="3" t="str">
        <f>IF(ISERROR(FIND(",",B138)),RIGHT(B138,LEN(B138)-FIND(" ",B138)),LEFT(B138,FIND(",",B138)-1))</f>
        <v>Zach Ertz</v>
      </c>
      <c r="H138" s="3">
        <f>VLOOKUP(G138,$AG$5:$AH$304,2,0)</f>
        <v>13.7</v>
      </c>
      <c r="I138" s="3">
        <f t="shared" si="10"/>
        <v>4</v>
      </c>
      <c r="K138" t="s">
        <v>611</v>
      </c>
      <c r="M138" t="s">
        <v>612</v>
      </c>
      <c r="N138">
        <v>267</v>
      </c>
      <c r="O138">
        <v>0</v>
      </c>
      <c r="P138">
        <v>0</v>
      </c>
      <c r="R138">
        <v>3</v>
      </c>
      <c r="S138">
        <v>2</v>
      </c>
      <c r="T138">
        <v>0</v>
      </c>
      <c r="V138">
        <v>0</v>
      </c>
      <c r="W138">
        <v>0</v>
      </c>
      <c r="X138">
        <v>0</v>
      </c>
      <c r="Y138">
        <v>0</v>
      </c>
      <c r="AA138">
        <v>0</v>
      </c>
      <c r="AB138">
        <v>1</v>
      </c>
      <c r="AC138">
        <v>0</v>
      </c>
      <c r="AE138">
        <v>8</v>
      </c>
      <c r="AG138" s="3" t="str">
        <f t="shared" si="11"/>
        <v>Robert Griffin</v>
      </c>
      <c r="AH138" s="4">
        <f t="shared" si="12"/>
        <v>8.879999999999999</v>
      </c>
      <c r="AI138">
        <f t="shared" si="13"/>
        <v>8</v>
      </c>
    </row>
    <row r="139" spans="1:35" hidden="1" x14ac:dyDescent="0.25">
      <c r="A139">
        <v>114</v>
      </c>
      <c r="B139" t="s">
        <v>260</v>
      </c>
      <c r="C139" t="s">
        <v>261</v>
      </c>
      <c r="D139" t="s">
        <v>26</v>
      </c>
      <c r="E139" s="3" t="str">
        <f>IF(LEFT(C139,1)="K","K",IF(LEFT(C139,1)="D","DST",LEFT(C139,2)))</f>
        <v>TE</v>
      </c>
      <c r="F139" s="3">
        <f>INT(RIGHT(C139,LEN(C139)-FIND(E139,C139)*LEN(E139)))</f>
        <v>10</v>
      </c>
      <c r="G139" s="3" t="str">
        <f>IF(ISERROR(FIND(",",B139)),RIGHT(B139,LEN(B139)-FIND(" ",B139)),LEFT(B139,FIND(",",B139)-1))</f>
        <v>Martellus Bennett</v>
      </c>
      <c r="H139" s="3">
        <f>VLOOKUP(G139,$AG$5:$AH$304,2,0)</f>
        <v>13</v>
      </c>
      <c r="I139" s="3">
        <f t="shared" si="10"/>
        <v>5</v>
      </c>
      <c r="K139" t="s">
        <v>613</v>
      </c>
      <c r="M139" t="s">
        <v>453</v>
      </c>
      <c r="N139">
        <v>0</v>
      </c>
      <c r="O139">
        <v>0</v>
      </c>
      <c r="P139">
        <v>0</v>
      </c>
      <c r="R139">
        <v>0</v>
      </c>
      <c r="S139">
        <v>0</v>
      </c>
      <c r="T139">
        <v>0</v>
      </c>
      <c r="V139">
        <v>0</v>
      </c>
      <c r="W139">
        <v>0</v>
      </c>
      <c r="X139">
        <v>0</v>
      </c>
      <c r="Y139">
        <v>0</v>
      </c>
      <c r="AA139">
        <v>0</v>
      </c>
      <c r="AB139">
        <v>0</v>
      </c>
      <c r="AC139">
        <v>0</v>
      </c>
      <c r="AE139">
        <v>8</v>
      </c>
      <c r="AG139" s="3" t="str">
        <f t="shared" si="11"/>
        <v>Greg Zuerlein</v>
      </c>
      <c r="AH139" s="4">
        <f t="shared" si="12"/>
        <v>0</v>
      </c>
      <c r="AI139">
        <f t="shared" si="13"/>
        <v>8</v>
      </c>
    </row>
    <row r="140" spans="1:35" hidden="1" x14ac:dyDescent="0.25">
      <c r="A140">
        <v>122</v>
      </c>
      <c r="B140" t="s">
        <v>276</v>
      </c>
      <c r="C140" t="s">
        <v>277</v>
      </c>
      <c r="D140" t="s">
        <v>49</v>
      </c>
      <c r="E140" s="3" t="str">
        <f>IF(LEFT(C140,1)="K","K",IF(LEFT(C140,1)="D","DST",LEFT(C140,2)))</f>
        <v>TE</v>
      </c>
      <c r="F140" s="3">
        <f>INT(RIGHT(C140,LEN(C140)-FIND(E140,C140)*LEN(E140)))</f>
        <v>11</v>
      </c>
      <c r="G140" s="3" t="str">
        <f>IF(ISERROR(FIND(",",B140)),RIGHT(B140,LEN(B140)-FIND(" ",B140)),LEFT(B140,FIND(",",B140)-1))</f>
        <v>Jordan Reed</v>
      </c>
      <c r="H140" s="6">
        <v>0.4</v>
      </c>
      <c r="I140" s="3">
        <f t="shared" si="10"/>
        <v>23</v>
      </c>
      <c r="K140" t="s">
        <v>614</v>
      </c>
      <c r="M140" t="s">
        <v>453</v>
      </c>
      <c r="N140">
        <v>0</v>
      </c>
      <c r="O140">
        <v>0</v>
      </c>
      <c r="P140">
        <v>0</v>
      </c>
      <c r="R140">
        <v>0</v>
      </c>
      <c r="S140">
        <v>0</v>
      </c>
      <c r="T140">
        <v>0</v>
      </c>
      <c r="V140">
        <v>2</v>
      </c>
      <c r="W140">
        <v>20</v>
      </c>
      <c r="X140">
        <v>1</v>
      </c>
      <c r="Y140">
        <v>2</v>
      </c>
      <c r="AA140">
        <v>0</v>
      </c>
      <c r="AB140">
        <v>0</v>
      </c>
      <c r="AC140">
        <v>0</v>
      </c>
      <c r="AE140">
        <v>8</v>
      </c>
      <c r="AG140" s="3" t="str">
        <f t="shared" si="11"/>
        <v>Chris Owusu</v>
      </c>
      <c r="AH140" s="4">
        <f t="shared" si="12"/>
        <v>8</v>
      </c>
      <c r="AI140">
        <f t="shared" si="13"/>
        <v>8</v>
      </c>
    </row>
    <row r="141" spans="1:35" hidden="1" x14ac:dyDescent="0.25">
      <c r="A141">
        <v>126</v>
      </c>
      <c r="B141" t="s">
        <v>284</v>
      </c>
      <c r="C141" t="s">
        <v>285</v>
      </c>
      <c r="D141" t="s">
        <v>40</v>
      </c>
      <c r="E141" s="3" t="str">
        <f>IF(LEFT(C141,1)="K","K",IF(LEFT(C141,1)="D","DST",LEFT(C141,2)))</f>
        <v>TE</v>
      </c>
      <c r="F141" s="3">
        <f>INT(RIGHT(C141,LEN(C141)-FIND(E141,C141)*LEN(E141)))</f>
        <v>12</v>
      </c>
      <c r="G141" s="3" t="str">
        <f>IF(ISERROR(FIND(",",B141)),RIGHT(B141,LEN(B141)-FIND(" ",B141)),LEFT(B141,FIND(",",B141)-1))</f>
        <v>Kyle Rudolph</v>
      </c>
      <c r="H141" s="3">
        <f>VLOOKUP(G141,$AG$5:$AH$304,2,0)</f>
        <v>7.6</v>
      </c>
      <c r="I141" s="3">
        <f t="shared" si="10"/>
        <v>12</v>
      </c>
      <c r="K141" t="s">
        <v>615</v>
      </c>
      <c r="M141" t="s">
        <v>453</v>
      </c>
      <c r="N141">
        <v>0</v>
      </c>
      <c r="O141">
        <v>0</v>
      </c>
      <c r="P141">
        <v>0</v>
      </c>
      <c r="R141">
        <v>1</v>
      </c>
      <c r="S141">
        <v>5</v>
      </c>
      <c r="T141">
        <v>0</v>
      </c>
      <c r="V141">
        <v>3</v>
      </c>
      <c r="W141">
        <v>21</v>
      </c>
      <c r="X141">
        <v>1</v>
      </c>
      <c r="Y141">
        <v>3</v>
      </c>
      <c r="AA141">
        <v>0</v>
      </c>
      <c r="AB141">
        <v>0</v>
      </c>
      <c r="AC141">
        <v>0</v>
      </c>
      <c r="AE141">
        <v>8</v>
      </c>
      <c r="AG141" s="3" t="str">
        <f t="shared" si="11"/>
        <v>Stepfan Taylor</v>
      </c>
      <c r="AH141" s="4">
        <f t="shared" si="12"/>
        <v>8.6</v>
      </c>
      <c r="AI141">
        <f t="shared" si="13"/>
        <v>8</v>
      </c>
    </row>
    <row r="142" spans="1:35" hidden="1" x14ac:dyDescent="0.25">
      <c r="A142">
        <v>127</v>
      </c>
      <c r="B142" t="s">
        <v>286</v>
      </c>
      <c r="C142" t="s">
        <v>287</v>
      </c>
      <c r="D142" t="s">
        <v>84</v>
      </c>
      <c r="E142" s="3" t="str">
        <f>IF(LEFT(C142,1)="K","K",IF(LEFT(C142,1)="D","DST",LEFT(C142,2)))</f>
        <v>TE</v>
      </c>
      <c r="F142" s="3">
        <f>INT(RIGHT(C142,LEN(C142)-FIND(E142,C142)*LEN(E142)))</f>
        <v>13</v>
      </c>
      <c r="G142" s="3" t="str">
        <f>IF(ISERROR(FIND(",",B142)),RIGHT(B142,LEN(B142)-FIND(" ",B142)),LEFT(B142,FIND(",",B142)-1))</f>
        <v>Heath Miller</v>
      </c>
      <c r="H142" s="3">
        <f>VLOOKUP(G142,$AG$5:$AH$304,2,0)</f>
        <v>2.6</v>
      </c>
      <c r="I142" s="3">
        <f t="shared" si="10"/>
        <v>17</v>
      </c>
      <c r="K142" t="s">
        <v>616</v>
      </c>
      <c r="M142" t="s">
        <v>453</v>
      </c>
      <c r="N142">
        <v>0</v>
      </c>
      <c r="O142">
        <v>0</v>
      </c>
      <c r="P142">
        <v>0</v>
      </c>
      <c r="R142">
        <v>6</v>
      </c>
      <c r="S142">
        <v>28</v>
      </c>
      <c r="T142">
        <v>1</v>
      </c>
      <c r="V142">
        <v>0</v>
      </c>
      <c r="W142">
        <v>0</v>
      </c>
      <c r="X142">
        <v>0</v>
      </c>
      <c r="Y142">
        <v>1</v>
      </c>
      <c r="AA142">
        <v>0</v>
      </c>
      <c r="AB142">
        <v>0</v>
      </c>
      <c r="AC142">
        <v>0</v>
      </c>
      <c r="AE142">
        <v>8</v>
      </c>
      <c r="AG142" s="3" t="str">
        <f t="shared" si="11"/>
        <v>Khiry Robinson</v>
      </c>
      <c r="AH142" s="4">
        <f t="shared" si="12"/>
        <v>8.8000000000000007</v>
      </c>
      <c r="AI142">
        <f t="shared" si="13"/>
        <v>8</v>
      </c>
    </row>
    <row r="143" spans="1:35" hidden="1" x14ac:dyDescent="0.25">
      <c r="A143">
        <v>128</v>
      </c>
      <c r="B143" t="s">
        <v>288</v>
      </c>
      <c r="C143" t="s">
        <v>289</v>
      </c>
      <c r="D143" t="s">
        <v>15</v>
      </c>
      <c r="E143" s="3" t="str">
        <f>IF(LEFT(C143,1)="K","K",IF(LEFT(C143,1)="D","DST",LEFT(C143,2)))</f>
        <v>TE</v>
      </c>
      <c r="F143" s="3">
        <f>INT(RIGHT(C143,LEN(C143)-FIND(E143,C143)*LEN(E143)))</f>
        <v>14</v>
      </c>
      <c r="G143" s="3" t="str">
        <f>IF(ISERROR(FIND(",",B143)),RIGHT(B143,LEN(B143)-FIND(" ",B143)),LEFT(B143,FIND(",",B143)-1))</f>
        <v>Coby Fleener</v>
      </c>
      <c r="H143" s="3">
        <f>VLOOKUP(G143,$AG$5:$AH$304,2,0)</f>
        <v>2.1</v>
      </c>
      <c r="I143" s="3">
        <f t="shared" si="10"/>
        <v>20</v>
      </c>
      <c r="K143" t="s">
        <v>617</v>
      </c>
      <c r="M143" t="s">
        <v>453</v>
      </c>
      <c r="N143">
        <v>0</v>
      </c>
      <c r="O143">
        <v>0</v>
      </c>
      <c r="P143">
        <v>0</v>
      </c>
      <c r="R143">
        <v>0</v>
      </c>
      <c r="S143">
        <v>0</v>
      </c>
      <c r="T143">
        <v>0</v>
      </c>
      <c r="V143">
        <v>2</v>
      </c>
      <c r="W143">
        <v>29</v>
      </c>
      <c r="X143">
        <v>1</v>
      </c>
      <c r="Y143">
        <v>5</v>
      </c>
      <c r="AA143">
        <v>0</v>
      </c>
      <c r="AB143">
        <v>0</v>
      </c>
      <c r="AC143">
        <v>0</v>
      </c>
      <c r="AE143">
        <v>8</v>
      </c>
      <c r="AG143" s="3" t="str">
        <f t="shared" si="11"/>
        <v>John Brown</v>
      </c>
      <c r="AH143" s="4">
        <f t="shared" si="12"/>
        <v>8.9</v>
      </c>
      <c r="AI143">
        <f t="shared" si="13"/>
        <v>8</v>
      </c>
    </row>
    <row r="144" spans="1:35" hidden="1" x14ac:dyDescent="0.25">
      <c r="A144">
        <v>129</v>
      </c>
      <c r="B144" t="s">
        <v>290</v>
      </c>
      <c r="C144" t="s">
        <v>291</v>
      </c>
      <c r="D144" t="s">
        <v>60</v>
      </c>
      <c r="E144" s="3" t="str">
        <f>IF(LEFT(C144,1)="K","K",IF(LEFT(C144,1)="D","DST",LEFT(C144,2)))</f>
        <v>TE</v>
      </c>
      <c r="F144" s="3">
        <f>INT(RIGHT(C144,LEN(C144)-FIND(E144,C144)*LEN(E144)))</f>
        <v>15</v>
      </c>
      <c r="G144" s="3" t="str">
        <f>IF(ISERROR(FIND(",",B144)),RIGHT(B144,LEN(B144)-FIND(" ",B144)),LEFT(B144,FIND(",",B144)-1))</f>
        <v>Ladarius Green</v>
      </c>
      <c r="H144" s="3">
        <f>VLOOKUP(G144,$AG$5:$AH$304,2,0)</f>
        <v>2.4</v>
      </c>
      <c r="I144" s="3">
        <f t="shared" si="10"/>
        <v>19</v>
      </c>
      <c r="K144" t="s">
        <v>618</v>
      </c>
      <c r="M144" t="s">
        <v>453</v>
      </c>
      <c r="N144">
        <v>0</v>
      </c>
      <c r="O144">
        <v>0</v>
      </c>
      <c r="P144">
        <v>0</v>
      </c>
      <c r="R144">
        <v>0</v>
      </c>
      <c r="S144">
        <v>0</v>
      </c>
      <c r="T144">
        <v>0</v>
      </c>
      <c r="V144">
        <v>0</v>
      </c>
      <c r="W144">
        <v>0</v>
      </c>
      <c r="X144">
        <v>0</v>
      </c>
      <c r="Y144">
        <v>0</v>
      </c>
      <c r="AA144">
        <v>0</v>
      </c>
      <c r="AB144">
        <v>0</v>
      </c>
      <c r="AC144">
        <v>0</v>
      </c>
      <c r="AE144">
        <v>8</v>
      </c>
      <c r="AG144" s="3" t="str">
        <f t="shared" si="11"/>
        <v>Nate Freese</v>
      </c>
      <c r="AH144" s="4">
        <f t="shared" si="12"/>
        <v>0</v>
      </c>
      <c r="AI144">
        <f t="shared" si="13"/>
        <v>8</v>
      </c>
    </row>
    <row r="145" spans="1:35" hidden="1" x14ac:dyDescent="0.25">
      <c r="A145">
        <v>141</v>
      </c>
      <c r="B145" t="s">
        <v>314</v>
      </c>
      <c r="C145" t="s">
        <v>315</v>
      </c>
      <c r="D145" t="s">
        <v>60</v>
      </c>
      <c r="E145" s="3" t="str">
        <f>IF(LEFT(C145,1)="K","K",IF(LEFT(C145,1)="D","DST",LEFT(C145,2)))</f>
        <v>TE</v>
      </c>
      <c r="F145" s="3">
        <f>INT(RIGHT(C145,LEN(C145)-FIND(E145,C145)*LEN(E145)))</f>
        <v>16</v>
      </c>
      <c r="G145" s="3" t="str">
        <f>IF(ISERROR(FIND(",",B145)),RIGHT(B145,LEN(B145)-FIND(" ",B145)),LEFT(B145,FIND(",",B145)-1))</f>
        <v>Antonio Gates</v>
      </c>
      <c r="H145" s="3">
        <f>VLOOKUP(G145,$AG$5:$AH$304,2,0)</f>
        <v>8.1</v>
      </c>
      <c r="I145" s="3">
        <f t="shared" si="10"/>
        <v>10</v>
      </c>
      <c r="K145" t="s">
        <v>619</v>
      </c>
      <c r="M145" t="s">
        <v>453</v>
      </c>
      <c r="N145">
        <v>0</v>
      </c>
      <c r="O145">
        <v>0</v>
      </c>
      <c r="P145">
        <v>0</v>
      </c>
      <c r="R145">
        <v>14</v>
      </c>
      <c r="S145">
        <v>72</v>
      </c>
      <c r="T145">
        <v>0</v>
      </c>
      <c r="V145">
        <v>0</v>
      </c>
      <c r="W145">
        <v>0</v>
      </c>
      <c r="X145">
        <v>0</v>
      </c>
      <c r="Y145">
        <v>1</v>
      </c>
      <c r="AA145">
        <v>0</v>
      </c>
      <c r="AB145">
        <v>0</v>
      </c>
      <c r="AC145">
        <v>0</v>
      </c>
      <c r="AE145">
        <v>7</v>
      </c>
      <c r="AG145" s="3" t="str">
        <f t="shared" si="11"/>
        <v>DeAngelo Williams</v>
      </c>
      <c r="AH145" s="4">
        <f t="shared" si="12"/>
        <v>7.2</v>
      </c>
      <c r="AI145">
        <f t="shared" si="13"/>
        <v>7</v>
      </c>
    </row>
    <row r="146" spans="1:35" hidden="1" x14ac:dyDescent="0.25">
      <c r="A146">
        <v>142</v>
      </c>
      <c r="B146" t="s">
        <v>316</v>
      </c>
      <c r="C146" t="s">
        <v>317</v>
      </c>
      <c r="D146" t="s">
        <v>123</v>
      </c>
      <c r="E146" s="3" t="str">
        <f>IF(LEFT(C146,1)="K","K",IF(LEFT(C146,1)="D","DST",LEFT(C146,2)))</f>
        <v>TE</v>
      </c>
      <c r="F146" s="3">
        <f>INT(RIGHT(C146,LEN(C146)-FIND(E146,C146)*LEN(E146)))</f>
        <v>17</v>
      </c>
      <c r="G146" s="3" t="str">
        <f>IF(ISERROR(FIND(",",B146)),RIGHT(B146,LEN(B146)-FIND(" ",B146)),LEFT(B146,FIND(",",B146)-1))</f>
        <v>Charles Clay</v>
      </c>
      <c r="H146" s="3">
        <f>VLOOKUP(G146,$AG$5:$AH$304,2,0)</f>
        <v>2.7</v>
      </c>
      <c r="I146" s="3">
        <f t="shared" si="10"/>
        <v>16</v>
      </c>
      <c r="K146" t="s">
        <v>620</v>
      </c>
      <c r="M146" t="s">
        <v>453</v>
      </c>
      <c r="N146">
        <v>0</v>
      </c>
      <c r="O146">
        <v>0</v>
      </c>
      <c r="P146">
        <v>0</v>
      </c>
      <c r="R146">
        <v>7</v>
      </c>
      <c r="S146">
        <v>61</v>
      </c>
      <c r="T146">
        <v>0</v>
      </c>
      <c r="V146">
        <v>3</v>
      </c>
      <c r="W146">
        <v>13</v>
      </c>
      <c r="X146">
        <v>0</v>
      </c>
      <c r="Y146">
        <v>3</v>
      </c>
      <c r="AA146">
        <v>0</v>
      </c>
      <c r="AB146">
        <v>0</v>
      </c>
      <c r="AC146">
        <v>0</v>
      </c>
      <c r="AE146">
        <v>7</v>
      </c>
      <c r="AG146" s="3" t="str">
        <f t="shared" si="11"/>
        <v>Fred Jackson</v>
      </c>
      <c r="AH146" s="4">
        <f t="shared" si="12"/>
        <v>7.3999999999999995</v>
      </c>
      <c r="AI146">
        <f t="shared" si="13"/>
        <v>7</v>
      </c>
    </row>
    <row r="147" spans="1:35" hidden="1" x14ac:dyDescent="0.25">
      <c r="A147">
        <v>143</v>
      </c>
      <c r="B147" t="s">
        <v>318</v>
      </c>
      <c r="C147" t="s">
        <v>319</v>
      </c>
      <c r="D147" t="s">
        <v>32</v>
      </c>
      <c r="E147" s="3" t="str">
        <f>IF(LEFT(C147,1)="K","K",IF(LEFT(C147,1)="D","DST",LEFT(C147,2)))</f>
        <v>TE</v>
      </c>
      <c r="F147" s="3">
        <f>INT(RIGHT(C147,LEN(C147)-FIND(E147,C147)*LEN(E147)))</f>
        <v>18</v>
      </c>
      <c r="G147" s="3" t="str">
        <f>IF(ISERROR(FIND(",",B147)),RIGHT(B147,LEN(B147)-FIND(" ",B147)),LEFT(B147,FIND(",",B147)-1))</f>
        <v>Levine Toilolo</v>
      </c>
      <c r="H147" s="3">
        <f>VLOOKUP(G147,$AG$5:$AH$304,2,0)</f>
        <v>7.9</v>
      </c>
      <c r="I147" s="3">
        <f t="shared" si="10"/>
        <v>11</v>
      </c>
      <c r="K147" t="s">
        <v>621</v>
      </c>
      <c r="M147" t="s">
        <v>453</v>
      </c>
      <c r="N147">
        <v>0</v>
      </c>
      <c r="O147">
        <v>0</v>
      </c>
      <c r="P147">
        <v>0</v>
      </c>
      <c r="R147">
        <v>0</v>
      </c>
      <c r="S147">
        <v>0</v>
      </c>
      <c r="T147">
        <v>0</v>
      </c>
      <c r="V147">
        <v>10</v>
      </c>
      <c r="W147">
        <v>77</v>
      </c>
      <c r="X147">
        <v>0</v>
      </c>
      <c r="Y147">
        <v>12</v>
      </c>
      <c r="AA147">
        <v>0</v>
      </c>
      <c r="AB147">
        <v>0</v>
      </c>
      <c r="AC147">
        <v>0</v>
      </c>
      <c r="AE147">
        <v>7</v>
      </c>
      <c r="AG147" s="3" t="str">
        <f t="shared" si="11"/>
        <v>Pierre Garcon</v>
      </c>
      <c r="AH147" s="4">
        <f t="shared" si="12"/>
        <v>7.7</v>
      </c>
      <c r="AI147">
        <f t="shared" si="13"/>
        <v>7</v>
      </c>
    </row>
    <row r="148" spans="1:35" hidden="1" x14ac:dyDescent="0.25">
      <c r="A148">
        <v>144</v>
      </c>
      <c r="B148" t="s">
        <v>320</v>
      </c>
      <c r="C148" t="s">
        <v>321</v>
      </c>
      <c r="D148" t="s">
        <v>18</v>
      </c>
      <c r="E148" s="3" t="str">
        <f>IF(LEFT(C148,1)="K","K",IF(LEFT(C148,1)="D","DST",LEFT(C148,2)))</f>
        <v>TE</v>
      </c>
      <c r="F148" s="3">
        <f>INT(RIGHT(C148,LEN(C148)-FIND(E148,C148)*LEN(E148)))</f>
        <v>19</v>
      </c>
      <c r="G148" s="3" t="str">
        <f>IF(ISERROR(FIND(",",B148)),RIGHT(B148,LEN(B148)-FIND(" ",B148)),LEFT(B148,FIND(",",B148)-1))</f>
        <v>Travis Kelce</v>
      </c>
      <c r="H148" s="3">
        <f>VLOOKUP(G148,$AG$5:$AH$304,2,0)</f>
        <v>4.9000000000000004</v>
      </c>
      <c r="I148" s="3">
        <f t="shared" si="10"/>
        <v>13</v>
      </c>
      <c r="K148" t="s">
        <v>622</v>
      </c>
      <c r="M148" t="s">
        <v>453</v>
      </c>
      <c r="N148">
        <v>0</v>
      </c>
      <c r="O148">
        <v>0</v>
      </c>
      <c r="P148">
        <v>0</v>
      </c>
      <c r="R148">
        <v>0</v>
      </c>
      <c r="S148">
        <v>0</v>
      </c>
      <c r="T148">
        <v>0</v>
      </c>
      <c r="V148">
        <v>0</v>
      </c>
      <c r="W148">
        <v>0</v>
      </c>
      <c r="X148">
        <v>0</v>
      </c>
      <c r="Y148">
        <v>0</v>
      </c>
      <c r="AA148">
        <v>0</v>
      </c>
      <c r="AB148">
        <v>0</v>
      </c>
      <c r="AC148">
        <v>0</v>
      </c>
      <c r="AE148">
        <v>7</v>
      </c>
      <c r="AG148" s="3" t="str">
        <f t="shared" si="11"/>
        <v>Graham Gano</v>
      </c>
      <c r="AH148" s="4">
        <f t="shared" si="12"/>
        <v>0</v>
      </c>
      <c r="AI148">
        <f t="shared" si="13"/>
        <v>7</v>
      </c>
    </row>
    <row r="149" spans="1:35" hidden="1" x14ac:dyDescent="0.25">
      <c r="A149">
        <v>145</v>
      </c>
      <c r="B149" t="s">
        <v>322</v>
      </c>
      <c r="C149" t="s">
        <v>323</v>
      </c>
      <c r="D149" t="s">
        <v>87</v>
      </c>
      <c r="E149" s="3" t="str">
        <f>IF(LEFT(C149,1)="K","K",IF(LEFT(C149,1)="D","DST",LEFT(C149,2)))</f>
        <v>TE</v>
      </c>
      <c r="F149" s="3">
        <f>INT(RIGHT(C149,LEN(C149)-FIND(E149,C149)*LEN(E149)))</f>
        <v>20</v>
      </c>
      <c r="G149" s="3" t="str">
        <f>IF(ISERROR(FIND(",",B149)),RIGHT(B149,LEN(B149)-FIND(" ",B149)),LEFT(B149,FIND(",",B149)-1))</f>
        <v>Tyler Eifert</v>
      </c>
      <c r="H149" s="3">
        <f>VLOOKUP(G149,$AG$5:$AH$304,2,0)</f>
        <v>3.7</v>
      </c>
      <c r="I149" s="3">
        <f t="shared" si="10"/>
        <v>15</v>
      </c>
      <c r="K149" t="s">
        <v>623</v>
      </c>
      <c r="M149" t="s">
        <v>453</v>
      </c>
      <c r="N149">
        <v>0</v>
      </c>
      <c r="O149">
        <v>0</v>
      </c>
      <c r="P149">
        <v>0</v>
      </c>
      <c r="R149">
        <v>15</v>
      </c>
      <c r="S149">
        <v>71</v>
      </c>
      <c r="T149">
        <v>0</v>
      </c>
      <c r="V149">
        <v>0</v>
      </c>
      <c r="W149">
        <v>0</v>
      </c>
      <c r="X149">
        <v>0</v>
      </c>
      <c r="Y149">
        <v>0</v>
      </c>
      <c r="AA149">
        <v>0</v>
      </c>
      <c r="AB149">
        <v>0</v>
      </c>
      <c r="AC149">
        <v>0</v>
      </c>
      <c r="AE149">
        <v>7</v>
      </c>
      <c r="AG149" s="3" t="str">
        <f t="shared" si="11"/>
        <v>Shonn Greene</v>
      </c>
      <c r="AH149" s="4">
        <f t="shared" si="12"/>
        <v>7.1</v>
      </c>
      <c r="AI149">
        <f t="shared" si="13"/>
        <v>7</v>
      </c>
    </row>
    <row r="150" spans="1:35" hidden="1" x14ac:dyDescent="0.25">
      <c r="A150">
        <v>146</v>
      </c>
      <c r="B150" t="s">
        <v>324</v>
      </c>
      <c r="C150" t="s">
        <v>325</v>
      </c>
      <c r="D150" t="s">
        <v>15</v>
      </c>
      <c r="E150" s="3" t="str">
        <f>IF(LEFT(C150,1)="K","K",IF(LEFT(C150,1)="D","DST",LEFT(C150,2)))</f>
        <v>TE</v>
      </c>
      <c r="F150" s="3">
        <f>INT(RIGHT(C150,LEN(C150)-FIND(E150,C150)*LEN(E150)))</f>
        <v>21</v>
      </c>
      <c r="G150" s="3" t="str">
        <f>IF(ISERROR(FIND(",",B150)),RIGHT(B150,LEN(B150)-FIND(" ",B150)),LEFT(B150,FIND(",",B150)-1))</f>
        <v>Dwayne Allen</v>
      </c>
      <c r="H150" s="3">
        <f>VLOOKUP(G150,$AG$5:$AH$304,2,0)</f>
        <v>12.4</v>
      </c>
      <c r="I150" s="3">
        <f t="shared" si="10"/>
        <v>6</v>
      </c>
      <c r="K150" t="s">
        <v>624</v>
      </c>
      <c r="M150" t="s">
        <v>453</v>
      </c>
      <c r="N150">
        <v>0</v>
      </c>
      <c r="O150">
        <v>0</v>
      </c>
      <c r="P150">
        <v>0</v>
      </c>
      <c r="R150">
        <v>0</v>
      </c>
      <c r="S150">
        <v>0</v>
      </c>
      <c r="T150">
        <v>0</v>
      </c>
      <c r="V150">
        <v>5</v>
      </c>
      <c r="W150">
        <v>74</v>
      </c>
      <c r="X150">
        <v>0</v>
      </c>
      <c r="Y150">
        <v>7</v>
      </c>
      <c r="AA150">
        <v>0</v>
      </c>
      <c r="AB150">
        <v>0</v>
      </c>
      <c r="AC150">
        <v>0</v>
      </c>
      <c r="AE150">
        <v>7</v>
      </c>
      <c r="AG150" s="3" t="str">
        <f t="shared" si="11"/>
        <v>Eric Decker</v>
      </c>
      <c r="AH150" s="4">
        <f t="shared" si="12"/>
        <v>7.4</v>
      </c>
      <c r="AI150">
        <f t="shared" si="13"/>
        <v>7</v>
      </c>
    </row>
    <row r="151" spans="1:35" hidden="1" x14ac:dyDescent="0.25">
      <c r="A151">
        <v>147</v>
      </c>
      <c r="B151" t="s">
        <v>326</v>
      </c>
      <c r="C151" t="s">
        <v>327</v>
      </c>
      <c r="D151" t="s">
        <v>144</v>
      </c>
      <c r="E151" s="3" t="str">
        <f>IF(LEFT(C151,1)="K","K",IF(LEFT(C151,1)="D","DST",LEFT(C151,2)))</f>
        <v>TE</v>
      </c>
      <c r="F151" s="3">
        <f>INT(RIGHT(C151,LEN(C151)-FIND(E151,C151)*LEN(E151)))</f>
        <v>22</v>
      </c>
      <c r="G151" s="3" t="str">
        <f>IF(ISERROR(FIND(",",B151)),RIGHT(B151,LEN(B151)-FIND(" ",B151)),LEFT(B151,FIND(",",B151)-1))</f>
        <v>Austin Seferian-Jenkins</v>
      </c>
      <c r="H151" s="3">
        <f>VLOOKUP(G151,$AG$5:$AH$304,2,0)</f>
        <v>2.6</v>
      </c>
      <c r="I151" s="3">
        <f t="shared" si="10"/>
        <v>17</v>
      </c>
      <c r="K151" t="s">
        <v>625</v>
      </c>
      <c r="M151" t="s">
        <v>453</v>
      </c>
      <c r="N151">
        <v>0</v>
      </c>
      <c r="O151">
        <v>0</v>
      </c>
      <c r="P151">
        <v>0</v>
      </c>
      <c r="R151">
        <v>0</v>
      </c>
      <c r="S151">
        <v>0</v>
      </c>
      <c r="T151">
        <v>0</v>
      </c>
      <c r="V151">
        <v>2</v>
      </c>
      <c r="W151">
        <v>16</v>
      </c>
      <c r="X151">
        <v>1</v>
      </c>
      <c r="Y151">
        <v>4</v>
      </c>
      <c r="AA151">
        <v>0</v>
      </c>
      <c r="AB151">
        <v>0</v>
      </c>
      <c r="AC151">
        <v>0</v>
      </c>
      <c r="AE151">
        <v>7</v>
      </c>
      <c r="AG151" s="3" t="str">
        <f t="shared" si="11"/>
        <v>Kyle Rudolph</v>
      </c>
      <c r="AH151" s="4">
        <f t="shared" si="12"/>
        <v>7.6</v>
      </c>
      <c r="AI151">
        <f t="shared" si="13"/>
        <v>7</v>
      </c>
    </row>
    <row r="152" spans="1:35" hidden="1" x14ac:dyDescent="0.25">
      <c r="A152">
        <v>148</v>
      </c>
      <c r="B152" t="s">
        <v>328</v>
      </c>
      <c r="C152" t="s">
        <v>329</v>
      </c>
      <c r="D152" t="s">
        <v>43</v>
      </c>
      <c r="E152" s="3" t="str">
        <f>IF(LEFT(C152,1)="K","K",IF(LEFT(C152,1)="D","DST",LEFT(C152,2)))</f>
        <v>TE</v>
      </c>
      <c r="F152" s="3">
        <f>INT(RIGHT(C152,LEN(C152)-FIND(E152,C152)*LEN(E152)))</f>
        <v>23</v>
      </c>
      <c r="G152" s="3" t="str">
        <f>IF(ISERROR(FIND(",",B152)),RIGHT(B152,LEN(B152)-FIND(" ",B152)),LEFT(B152,FIND(",",B152)-1))</f>
        <v>Timothy Wright</v>
      </c>
      <c r="H152" s="6">
        <v>1.5</v>
      </c>
      <c r="I152" s="3">
        <f t="shared" si="10"/>
        <v>21</v>
      </c>
      <c r="K152" t="s">
        <v>626</v>
      </c>
      <c r="M152" t="s">
        <v>453</v>
      </c>
      <c r="N152">
        <v>0</v>
      </c>
      <c r="O152">
        <v>0</v>
      </c>
      <c r="P152">
        <v>0</v>
      </c>
      <c r="R152">
        <v>0</v>
      </c>
      <c r="S152">
        <v>0</v>
      </c>
      <c r="T152">
        <v>0</v>
      </c>
      <c r="V152">
        <v>5</v>
      </c>
      <c r="W152">
        <v>71</v>
      </c>
      <c r="X152">
        <v>0</v>
      </c>
      <c r="Y152">
        <v>6</v>
      </c>
      <c r="AA152">
        <v>0</v>
      </c>
      <c r="AB152">
        <v>0</v>
      </c>
      <c r="AC152">
        <v>0</v>
      </c>
      <c r="AE152">
        <v>7</v>
      </c>
      <c r="AG152" s="3" t="str">
        <f t="shared" si="11"/>
        <v>Alshon Jeffery</v>
      </c>
      <c r="AH152" s="4">
        <f t="shared" si="12"/>
        <v>7.1</v>
      </c>
      <c r="AI152">
        <f t="shared" si="13"/>
        <v>7</v>
      </c>
    </row>
    <row r="153" spans="1:35" x14ac:dyDescent="0.25">
      <c r="A153">
        <v>12</v>
      </c>
      <c r="B153" t="s">
        <v>36</v>
      </c>
      <c r="C153" t="s">
        <v>37</v>
      </c>
      <c r="D153" t="s">
        <v>6</v>
      </c>
      <c r="E153" s="3" t="str">
        <f>IF(LEFT(C153,1)="K","K",IF(LEFT(C153,1)="D","DST",LEFT(C153,2)))</f>
        <v>WR</v>
      </c>
      <c r="F153" s="3">
        <f>INT(RIGHT(C153,LEN(C153)-FIND(E153,C153)*LEN(E153)))</f>
        <v>1</v>
      </c>
      <c r="G153" s="3" t="str">
        <f>IF(ISERROR(FIND(",",B153)),RIGHT(B153,LEN(B153)-FIND(" ",B153)),LEFT(B153,FIND(",",B153)-1))</f>
        <v>Demaryius Thomas</v>
      </c>
      <c r="H153" s="3">
        <f>VLOOKUP(G153,$AG$5:$AH$304,2,0)</f>
        <v>4.8</v>
      </c>
      <c r="I153" s="3">
        <f>RANK(H153,$H$153:$H$202)</f>
        <v>35</v>
      </c>
      <c r="K153" t="s">
        <v>627</v>
      </c>
      <c r="M153" t="s">
        <v>453</v>
      </c>
      <c r="N153">
        <v>0</v>
      </c>
      <c r="O153">
        <v>0</v>
      </c>
      <c r="P153">
        <v>0</v>
      </c>
      <c r="R153">
        <v>0</v>
      </c>
      <c r="S153">
        <v>0</v>
      </c>
      <c r="T153">
        <v>0</v>
      </c>
      <c r="V153">
        <v>1</v>
      </c>
      <c r="W153">
        <v>15</v>
      </c>
      <c r="X153">
        <v>1</v>
      </c>
      <c r="Y153">
        <v>1</v>
      </c>
      <c r="AA153">
        <v>0</v>
      </c>
      <c r="AB153">
        <v>0</v>
      </c>
      <c r="AC153">
        <v>0</v>
      </c>
      <c r="AE153">
        <v>7</v>
      </c>
      <c r="AG153" s="3" t="str">
        <f t="shared" si="11"/>
        <v>Derrick Coleman</v>
      </c>
      <c r="AH153" s="4">
        <f t="shared" si="12"/>
        <v>7.5</v>
      </c>
      <c r="AI153">
        <f t="shared" si="13"/>
        <v>7</v>
      </c>
    </row>
    <row r="154" spans="1:35" x14ac:dyDescent="0.25">
      <c r="A154">
        <v>22</v>
      </c>
      <c r="B154" t="s">
        <v>63</v>
      </c>
      <c r="C154" t="s">
        <v>64</v>
      </c>
      <c r="D154" t="s">
        <v>35</v>
      </c>
      <c r="E154" s="3" t="str">
        <f>IF(LEFT(C154,1)="K","K",IF(LEFT(C154,1)="D","DST",LEFT(C154,2)))</f>
        <v>WR</v>
      </c>
      <c r="F154" s="3">
        <f>INT(RIGHT(C154,LEN(C154)-FIND(E154,C154)*LEN(E154)))</f>
        <v>2</v>
      </c>
      <c r="G154" s="3" t="str">
        <f>IF(ISERROR(FIND(",",B154)),RIGHT(B154,LEN(B154)-FIND(" ",B154)),LEFT(B154,FIND(",",B154)-1))</f>
        <v>Dez Bryant</v>
      </c>
      <c r="H154" s="3">
        <f>VLOOKUP(G154,$AG$5:$AH$304,2,0)</f>
        <v>5.5</v>
      </c>
      <c r="I154" s="3">
        <f t="shared" ref="I154:I202" si="14">RANK(H154,$H$153:$H$202)</f>
        <v>32</v>
      </c>
      <c r="K154" t="s">
        <v>628</v>
      </c>
      <c r="M154" t="s">
        <v>453</v>
      </c>
      <c r="N154">
        <v>0</v>
      </c>
      <c r="O154">
        <v>0</v>
      </c>
      <c r="P154">
        <v>0</v>
      </c>
      <c r="R154">
        <v>0</v>
      </c>
      <c r="S154">
        <v>0</v>
      </c>
      <c r="T154">
        <v>0</v>
      </c>
      <c r="V154">
        <v>4</v>
      </c>
      <c r="W154">
        <v>78</v>
      </c>
      <c r="X154">
        <v>0</v>
      </c>
      <c r="Y154">
        <v>6</v>
      </c>
      <c r="AA154">
        <v>0</v>
      </c>
      <c r="AB154">
        <v>0</v>
      </c>
      <c r="AC154">
        <v>0</v>
      </c>
      <c r="AE154">
        <v>7</v>
      </c>
      <c r="AG154" s="3" t="str">
        <f t="shared" si="11"/>
        <v>Robert Woods</v>
      </c>
      <c r="AH154" s="4">
        <f t="shared" si="12"/>
        <v>7.8</v>
      </c>
      <c r="AI154">
        <f t="shared" si="13"/>
        <v>7</v>
      </c>
    </row>
    <row r="155" spans="1:35" x14ac:dyDescent="0.25">
      <c r="A155">
        <v>25</v>
      </c>
      <c r="B155" t="s">
        <v>70</v>
      </c>
      <c r="C155" t="s">
        <v>71</v>
      </c>
      <c r="D155" t="s">
        <v>29</v>
      </c>
      <c r="E155" s="3" t="str">
        <f>IF(LEFT(C155,1)="K","K",IF(LEFT(C155,1)="D","DST",LEFT(C155,2)))</f>
        <v>WR</v>
      </c>
      <c r="F155" s="3">
        <f>INT(RIGHT(C155,LEN(C155)-FIND(E155,C155)*LEN(E155)))</f>
        <v>3</v>
      </c>
      <c r="G155" s="3" t="str">
        <f>IF(ISERROR(FIND(",",B155)),RIGHT(B155,LEN(B155)-FIND(" ",B155)),LEFT(B155,FIND(",",B155)-1))</f>
        <v>Calvin Johnson</v>
      </c>
      <c r="H155" s="3">
        <f>VLOOKUP(G155,$AG$5:$AH$304,2,0)</f>
        <v>28.4</v>
      </c>
      <c r="I155" s="3">
        <f t="shared" si="14"/>
        <v>1</v>
      </c>
      <c r="K155" t="s">
        <v>629</v>
      </c>
      <c r="M155" t="s">
        <v>453</v>
      </c>
      <c r="N155">
        <v>0</v>
      </c>
      <c r="O155">
        <v>0</v>
      </c>
      <c r="P155">
        <v>0</v>
      </c>
      <c r="R155">
        <v>0</v>
      </c>
      <c r="S155">
        <v>0</v>
      </c>
      <c r="T155">
        <v>0</v>
      </c>
      <c r="V155">
        <v>3</v>
      </c>
      <c r="W155">
        <v>19</v>
      </c>
      <c r="X155">
        <v>1</v>
      </c>
      <c r="Y155">
        <v>6</v>
      </c>
      <c r="AA155">
        <v>0</v>
      </c>
      <c r="AB155">
        <v>0</v>
      </c>
      <c r="AC155">
        <v>0</v>
      </c>
      <c r="AE155">
        <v>7</v>
      </c>
      <c r="AG155" s="3" t="str">
        <f t="shared" si="11"/>
        <v>Levine Toilolo</v>
      </c>
      <c r="AH155" s="4">
        <f t="shared" si="12"/>
        <v>7.9</v>
      </c>
      <c r="AI155">
        <f t="shared" si="13"/>
        <v>7</v>
      </c>
    </row>
    <row r="156" spans="1:35" x14ac:dyDescent="0.25">
      <c r="A156">
        <v>33</v>
      </c>
      <c r="B156" t="s">
        <v>91</v>
      </c>
      <c r="C156" t="s">
        <v>92</v>
      </c>
      <c r="D156" t="s">
        <v>32</v>
      </c>
      <c r="E156" s="3" t="str">
        <f>IF(LEFT(C156,1)="K","K",IF(LEFT(C156,1)="D","DST",LEFT(C156,2)))</f>
        <v>WR</v>
      </c>
      <c r="F156" s="3">
        <f>INT(RIGHT(C156,LEN(C156)-FIND(E156,C156)*LEN(E156)))</f>
        <v>4</v>
      </c>
      <c r="G156" s="3" t="str">
        <f>IF(ISERROR(FIND(",",B156)),RIGHT(B156,LEN(B156)-FIND(" ",B156)),LEFT(B156,FIND(",",B156)-1))</f>
        <v>Julio Jones</v>
      </c>
      <c r="H156" s="3">
        <f>VLOOKUP(G156,$AG$5:$AH$304,2,0)</f>
        <v>9.6</v>
      </c>
      <c r="I156" s="3">
        <f t="shared" si="14"/>
        <v>22</v>
      </c>
      <c r="K156" t="s">
        <v>630</v>
      </c>
      <c r="M156" t="s">
        <v>453</v>
      </c>
      <c r="N156">
        <v>0</v>
      </c>
      <c r="O156">
        <v>0</v>
      </c>
      <c r="P156">
        <v>0</v>
      </c>
      <c r="R156">
        <v>0</v>
      </c>
      <c r="S156">
        <v>0</v>
      </c>
      <c r="T156">
        <v>0</v>
      </c>
      <c r="V156">
        <v>0</v>
      </c>
      <c r="W156">
        <v>0</v>
      </c>
      <c r="X156">
        <v>0</v>
      </c>
      <c r="Y156">
        <v>0</v>
      </c>
      <c r="AA156">
        <v>0</v>
      </c>
      <c r="AB156">
        <v>0</v>
      </c>
      <c r="AC156">
        <v>0</v>
      </c>
      <c r="AE156">
        <v>7</v>
      </c>
      <c r="AG156" s="3" t="str">
        <f t="shared" si="11"/>
        <v>Chandler Catanzaro</v>
      </c>
      <c r="AH156" s="4">
        <f t="shared" si="12"/>
        <v>0</v>
      </c>
      <c r="AI156">
        <f t="shared" si="13"/>
        <v>7</v>
      </c>
    </row>
    <row r="157" spans="1:35" x14ac:dyDescent="0.25">
      <c r="A157">
        <v>34</v>
      </c>
      <c r="B157" t="s">
        <v>93</v>
      </c>
      <c r="C157" t="s">
        <v>94</v>
      </c>
      <c r="D157" t="s">
        <v>26</v>
      </c>
      <c r="E157" s="3" t="str">
        <f>IF(LEFT(C157,1)="K","K",IF(LEFT(C157,1)="D","DST",LEFT(C157,2)))</f>
        <v>WR</v>
      </c>
      <c r="F157" s="3">
        <f>INT(RIGHT(C157,LEN(C157)-FIND(E157,C157)*LEN(E157)))</f>
        <v>5</v>
      </c>
      <c r="G157" s="3" t="str">
        <f>IF(ISERROR(FIND(",",B157)),RIGHT(B157,LEN(B157)-FIND(" ",B157)),LEFT(B157,FIND(",",B157)-1))</f>
        <v>Brandon Marshall</v>
      </c>
      <c r="H157" s="3">
        <f>VLOOKUP(G157,$AG$5:$AH$304,2,0)</f>
        <v>11.1</v>
      </c>
      <c r="I157" s="3">
        <f t="shared" si="14"/>
        <v>14</v>
      </c>
      <c r="K157" t="s">
        <v>631</v>
      </c>
      <c r="M157" t="s">
        <v>453</v>
      </c>
      <c r="N157">
        <v>0</v>
      </c>
      <c r="O157">
        <v>0</v>
      </c>
      <c r="P157">
        <v>0</v>
      </c>
      <c r="R157">
        <v>0</v>
      </c>
      <c r="S157">
        <v>0</v>
      </c>
      <c r="T157">
        <v>0</v>
      </c>
      <c r="V157">
        <v>0</v>
      </c>
      <c r="W157">
        <v>0</v>
      </c>
      <c r="X157">
        <v>0</v>
      </c>
      <c r="Y157">
        <v>0</v>
      </c>
      <c r="AA157">
        <v>0</v>
      </c>
      <c r="AB157">
        <v>0</v>
      </c>
      <c r="AC157">
        <v>0</v>
      </c>
      <c r="AE157">
        <v>7</v>
      </c>
      <c r="AG157" s="3" t="str">
        <f t="shared" si="11"/>
        <v>Brandon McManus</v>
      </c>
      <c r="AH157" s="4">
        <f t="shared" si="12"/>
        <v>0</v>
      </c>
      <c r="AI157">
        <f t="shared" si="13"/>
        <v>7</v>
      </c>
    </row>
    <row r="158" spans="1:35" x14ac:dyDescent="0.25">
      <c r="A158">
        <v>35</v>
      </c>
      <c r="B158" t="s">
        <v>95</v>
      </c>
      <c r="C158" t="s">
        <v>96</v>
      </c>
      <c r="D158" t="s">
        <v>87</v>
      </c>
      <c r="E158" s="3" t="str">
        <f>IF(LEFT(C158,1)="K","K",IF(LEFT(C158,1)="D","DST",LEFT(C158,2)))</f>
        <v>WR</v>
      </c>
      <c r="F158" s="3">
        <f>INT(RIGHT(C158,LEN(C158)-FIND(E158,C158)*LEN(E158)))</f>
        <v>6</v>
      </c>
      <c r="G158" s="3" t="str">
        <f>IF(ISERROR(FIND(",",B158)),RIGHT(B158,LEN(B158)-FIND(" ",B158)),LEFT(B158,FIND(",",B158)-1))</f>
        <v>A.J. Green</v>
      </c>
      <c r="H158" s="3">
        <f>VLOOKUP(G158,$AG$5:$AH$304,2,0)</f>
        <v>19.600000000000001</v>
      </c>
      <c r="I158" s="3">
        <f t="shared" si="14"/>
        <v>2</v>
      </c>
      <c r="K158" t="s">
        <v>632</v>
      </c>
      <c r="M158" t="s">
        <v>453</v>
      </c>
      <c r="N158">
        <v>0</v>
      </c>
      <c r="O158">
        <v>0</v>
      </c>
      <c r="P158">
        <v>0</v>
      </c>
      <c r="R158">
        <v>0</v>
      </c>
      <c r="S158">
        <v>0</v>
      </c>
      <c r="T158">
        <v>0</v>
      </c>
      <c r="V158">
        <v>0</v>
      </c>
      <c r="W158">
        <v>0</v>
      </c>
      <c r="X158">
        <v>0</v>
      </c>
      <c r="Y158">
        <v>0</v>
      </c>
      <c r="AA158">
        <v>0</v>
      </c>
      <c r="AB158">
        <v>0</v>
      </c>
      <c r="AC158">
        <v>0</v>
      </c>
      <c r="AE158">
        <v>7</v>
      </c>
      <c r="AG158" s="3" t="str">
        <f t="shared" si="11"/>
        <v>Jaguars</v>
      </c>
      <c r="AH158" s="4">
        <f t="shared" si="12"/>
        <v>7</v>
      </c>
      <c r="AI158">
        <f t="shared" si="13"/>
        <v>7</v>
      </c>
    </row>
    <row r="159" spans="1:35" x14ac:dyDescent="0.25">
      <c r="A159">
        <v>40</v>
      </c>
      <c r="B159" t="s">
        <v>105</v>
      </c>
      <c r="C159" t="s">
        <v>106</v>
      </c>
      <c r="D159" t="s">
        <v>26</v>
      </c>
      <c r="E159" s="3" t="str">
        <f>IF(LEFT(C159,1)="K","K",IF(LEFT(C159,1)="D","DST",LEFT(C159,2)))</f>
        <v>WR</v>
      </c>
      <c r="F159" s="3">
        <f>INT(RIGHT(C159,LEN(C159)-FIND(E159,C159)*LEN(E159)))</f>
        <v>7</v>
      </c>
      <c r="G159" s="3" t="str">
        <f>IF(ISERROR(FIND(",",B159)),RIGHT(B159,LEN(B159)-FIND(" ",B159)),LEFT(B159,FIND(",",B159)-1))</f>
        <v>Alshon Jeffery</v>
      </c>
      <c r="H159" s="3">
        <f>VLOOKUP(G159,$AG$5:$AH$304,2,0)</f>
        <v>7.1</v>
      </c>
      <c r="I159" s="3">
        <f t="shared" si="14"/>
        <v>29</v>
      </c>
      <c r="K159" t="s">
        <v>633</v>
      </c>
      <c r="M159" t="s">
        <v>453</v>
      </c>
      <c r="N159">
        <v>0</v>
      </c>
      <c r="O159">
        <v>0</v>
      </c>
      <c r="P159">
        <v>0</v>
      </c>
      <c r="R159">
        <v>0</v>
      </c>
      <c r="S159">
        <v>0</v>
      </c>
      <c r="T159">
        <v>0</v>
      </c>
      <c r="V159">
        <v>0</v>
      </c>
      <c r="W159">
        <v>0</v>
      </c>
      <c r="X159">
        <v>0</v>
      </c>
      <c r="Y159">
        <v>0</v>
      </c>
      <c r="AA159">
        <v>0</v>
      </c>
      <c r="AB159">
        <v>0</v>
      </c>
      <c r="AC159">
        <v>0</v>
      </c>
      <c r="AE159">
        <v>6</v>
      </c>
      <c r="AG159" s="3" t="str">
        <f t="shared" si="11"/>
        <v>Adam Vinatieri</v>
      </c>
      <c r="AH159" s="4">
        <f t="shared" si="12"/>
        <v>0</v>
      </c>
      <c r="AI159">
        <f t="shared" si="13"/>
        <v>6</v>
      </c>
    </row>
    <row r="160" spans="1:35" x14ac:dyDescent="0.25">
      <c r="A160">
        <v>41</v>
      </c>
      <c r="B160" t="s">
        <v>107</v>
      </c>
      <c r="C160" t="s">
        <v>108</v>
      </c>
      <c r="D160" t="s">
        <v>55</v>
      </c>
      <c r="E160" s="3" t="str">
        <f>IF(LEFT(C160,1)="K","K",IF(LEFT(C160,1)="D","DST",LEFT(C160,2)))</f>
        <v>WR</v>
      </c>
      <c r="F160" s="3">
        <f>INT(RIGHT(C160,LEN(C160)-FIND(E160,C160)*LEN(E160)))</f>
        <v>8</v>
      </c>
      <c r="G160" s="3" t="str">
        <f>IF(ISERROR(FIND(",",B160)),RIGHT(B160,LEN(B160)-FIND(" ",B160)),LEFT(B160,FIND(",",B160)-1))</f>
        <v>Andre Johnson</v>
      </c>
      <c r="H160" s="3">
        <f>VLOOKUP(G160,$AG$5:$AH$304,2,0)</f>
        <v>9.3000000000000007</v>
      </c>
      <c r="I160" s="3">
        <f t="shared" si="14"/>
        <v>23</v>
      </c>
      <c r="K160" t="s">
        <v>634</v>
      </c>
      <c r="M160" t="s">
        <v>635</v>
      </c>
      <c r="N160">
        <v>163</v>
      </c>
      <c r="O160">
        <v>1</v>
      </c>
      <c r="P160">
        <v>2</v>
      </c>
      <c r="R160">
        <v>0</v>
      </c>
      <c r="S160">
        <v>0</v>
      </c>
      <c r="T160">
        <v>0</v>
      </c>
      <c r="V160">
        <v>0</v>
      </c>
      <c r="W160">
        <v>0</v>
      </c>
      <c r="X160">
        <v>0</v>
      </c>
      <c r="Y160">
        <v>0</v>
      </c>
      <c r="AA160">
        <v>0</v>
      </c>
      <c r="AB160">
        <v>0</v>
      </c>
      <c r="AC160">
        <v>0</v>
      </c>
      <c r="AE160">
        <v>6</v>
      </c>
      <c r="AG160" s="3" t="str">
        <f t="shared" si="11"/>
        <v>Eli Manning</v>
      </c>
      <c r="AH160" s="4">
        <f t="shared" si="12"/>
        <v>6.52</v>
      </c>
      <c r="AI160">
        <f t="shared" si="13"/>
        <v>6</v>
      </c>
    </row>
    <row r="161" spans="1:35" x14ac:dyDescent="0.25">
      <c r="A161">
        <v>42</v>
      </c>
      <c r="B161" t="s">
        <v>109</v>
      </c>
      <c r="C161" t="s">
        <v>110</v>
      </c>
      <c r="D161" t="s">
        <v>84</v>
      </c>
      <c r="E161" s="3" t="str">
        <f>IF(LEFT(C161,1)="K","K",IF(LEFT(C161,1)="D","DST",LEFT(C161,2)))</f>
        <v>WR</v>
      </c>
      <c r="F161" s="3">
        <f>INT(RIGHT(C161,LEN(C161)-FIND(E161,C161)*LEN(E161)))</f>
        <v>9</v>
      </c>
      <c r="G161" s="3" t="str">
        <f>IF(ISERROR(FIND(",",B161)),RIGHT(B161,LEN(B161)-FIND(" ",B161)),LEFT(B161,FIND(",",B161)-1))</f>
        <v>Antonio Brown</v>
      </c>
      <c r="H161" s="3">
        <f>VLOOKUP(G161,$AG$5:$AH$304,2,0)</f>
        <v>17.600000000000001</v>
      </c>
      <c r="I161" s="3">
        <f t="shared" si="14"/>
        <v>4</v>
      </c>
      <c r="K161" t="s">
        <v>636</v>
      </c>
      <c r="M161" t="s">
        <v>453</v>
      </c>
      <c r="N161">
        <v>0</v>
      </c>
      <c r="O161">
        <v>0</v>
      </c>
      <c r="P161">
        <v>0</v>
      </c>
      <c r="R161">
        <v>16</v>
      </c>
      <c r="S161">
        <v>66</v>
      </c>
      <c r="T161">
        <v>0</v>
      </c>
      <c r="V161">
        <v>0</v>
      </c>
      <c r="W161">
        <v>0</v>
      </c>
      <c r="X161">
        <v>0</v>
      </c>
      <c r="Y161">
        <v>0</v>
      </c>
      <c r="AA161">
        <v>0</v>
      </c>
      <c r="AB161">
        <v>0</v>
      </c>
      <c r="AC161">
        <v>0</v>
      </c>
      <c r="AE161">
        <v>6</v>
      </c>
      <c r="AG161" s="3" t="str">
        <f t="shared" si="11"/>
        <v>Frank Gore</v>
      </c>
      <c r="AH161" s="4">
        <f t="shared" si="12"/>
        <v>6.6</v>
      </c>
      <c r="AI161">
        <f t="shared" si="13"/>
        <v>6</v>
      </c>
    </row>
    <row r="162" spans="1:35" x14ac:dyDescent="0.25">
      <c r="A162">
        <v>43</v>
      </c>
      <c r="B162" t="s">
        <v>111</v>
      </c>
      <c r="C162" t="s">
        <v>112</v>
      </c>
      <c r="D162" t="s">
        <v>6</v>
      </c>
      <c r="E162" s="3" t="str">
        <f>IF(LEFT(C162,1)="K","K",IF(LEFT(C162,1)="D","DST",LEFT(C162,2)))</f>
        <v>WR</v>
      </c>
      <c r="F162" s="3">
        <f>INT(RIGHT(C162,LEN(C162)-FIND(E162,C162)*LEN(E162)))</f>
        <v>10</v>
      </c>
      <c r="G162" s="3" t="str">
        <f>IF(ISERROR(FIND(",",B162)),RIGHT(B162,LEN(B162)-FIND(" ",B162)),LEFT(B162,FIND(",",B162)-1))</f>
        <v>Emmanuel Sanders</v>
      </c>
      <c r="H162" s="3">
        <f>VLOOKUP(G162,$AG$5:$AH$304,2,0)</f>
        <v>8.8000000000000007</v>
      </c>
      <c r="I162" s="3">
        <f t="shared" si="14"/>
        <v>25</v>
      </c>
      <c r="K162" t="s">
        <v>637</v>
      </c>
      <c r="M162" t="s">
        <v>453</v>
      </c>
      <c r="N162">
        <v>0</v>
      </c>
      <c r="O162">
        <v>0</v>
      </c>
      <c r="P162">
        <v>0</v>
      </c>
      <c r="R162">
        <v>1</v>
      </c>
      <c r="S162">
        <v>2</v>
      </c>
      <c r="T162">
        <v>1</v>
      </c>
      <c r="V162">
        <v>0</v>
      </c>
      <c r="W162">
        <v>0</v>
      </c>
      <c r="X162">
        <v>0</v>
      </c>
      <c r="Y162">
        <v>0</v>
      </c>
      <c r="AA162">
        <v>0</v>
      </c>
      <c r="AB162">
        <v>0</v>
      </c>
      <c r="AC162">
        <v>0</v>
      </c>
      <c r="AE162">
        <v>6</v>
      </c>
      <c r="AG162" s="3" t="str">
        <f t="shared" si="11"/>
        <v>John Kuhn</v>
      </c>
      <c r="AH162" s="4">
        <f t="shared" si="12"/>
        <v>6.2</v>
      </c>
      <c r="AI162">
        <f t="shared" si="13"/>
        <v>6</v>
      </c>
    </row>
    <row r="163" spans="1:35" x14ac:dyDescent="0.25">
      <c r="A163">
        <v>44</v>
      </c>
      <c r="B163" t="s">
        <v>113</v>
      </c>
      <c r="C163" t="s">
        <v>114</v>
      </c>
      <c r="D163" t="s">
        <v>23</v>
      </c>
      <c r="E163" s="3" t="str">
        <f>IF(LEFT(C163,1)="K","K",IF(LEFT(C163,1)="D","DST",LEFT(C163,2)))</f>
        <v>WR</v>
      </c>
      <c r="F163" s="3">
        <f>INT(RIGHT(C163,LEN(C163)-FIND(E163,C163)*LEN(E163)))</f>
        <v>11</v>
      </c>
      <c r="G163" s="3" t="str">
        <f>IF(ISERROR(FIND(",",B163)),RIGHT(B163,LEN(B163)-FIND(" ",B163)),LEFT(B163,FIND(",",B163)-1))</f>
        <v>Michael Crabtree</v>
      </c>
      <c r="H163" s="3">
        <f>VLOOKUP(G163,$AG$5:$AH$304,2,0)</f>
        <v>2.5</v>
      </c>
      <c r="I163" s="3">
        <f t="shared" si="14"/>
        <v>43</v>
      </c>
      <c r="K163" t="s">
        <v>638</v>
      </c>
      <c r="M163" t="s">
        <v>453</v>
      </c>
      <c r="N163">
        <v>0</v>
      </c>
      <c r="O163">
        <v>0</v>
      </c>
      <c r="P163">
        <v>0</v>
      </c>
      <c r="R163">
        <v>1</v>
      </c>
      <c r="S163">
        <v>-9</v>
      </c>
      <c r="T163">
        <v>0</v>
      </c>
      <c r="V163">
        <v>8</v>
      </c>
      <c r="W163">
        <v>62</v>
      </c>
      <c r="X163">
        <v>0</v>
      </c>
      <c r="Y163">
        <v>9</v>
      </c>
      <c r="AA163">
        <v>0</v>
      </c>
      <c r="AB163">
        <v>0</v>
      </c>
      <c r="AC163">
        <v>0</v>
      </c>
      <c r="AE163">
        <v>6</v>
      </c>
      <c r="AG163" s="3" t="str">
        <f t="shared" si="11"/>
        <v>DeSean Jackson</v>
      </c>
      <c r="AH163" s="4">
        <f t="shared" si="12"/>
        <v>5.3</v>
      </c>
      <c r="AI163">
        <f t="shared" si="13"/>
        <v>6</v>
      </c>
    </row>
    <row r="164" spans="1:35" x14ac:dyDescent="0.25">
      <c r="A164">
        <v>46</v>
      </c>
      <c r="B164" t="s">
        <v>117</v>
      </c>
      <c r="C164" t="s">
        <v>118</v>
      </c>
      <c r="D164" t="s">
        <v>46</v>
      </c>
      <c r="E164" s="3" t="str">
        <f>IF(LEFT(C164,1)="K","K",IF(LEFT(C164,1)="D","DST",LEFT(C164,2)))</f>
        <v>WR</v>
      </c>
      <c r="F164" s="3">
        <f>INT(RIGHT(C164,LEN(C164)-FIND(E164,C164)*LEN(E164)))</f>
        <v>12</v>
      </c>
      <c r="G164" s="3" t="str">
        <f>IF(ISERROR(FIND(",",B164)),RIGHT(B164,LEN(B164)-FIND(" ",B164)),LEFT(B164,FIND(",",B164)-1))</f>
        <v>Larry Fitzgerald</v>
      </c>
      <c r="H164" s="3">
        <f>VLOOKUP(G164,$AG$5:$AH$304,2,0)</f>
        <v>2.2000000000000002</v>
      </c>
      <c r="I164" s="3">
        <f t="shared" si="14"/>
        <v>45</v>
      </c>
      <c r="K164" t="s">
        <v>639</v>
      </c>
      <c r="M164" t="s">
        <v>453</v>
      </c>
      <c r="N164">
        <v>0</v>
      </c>
      <c r="O164">
        <v>0</v>
      </c>
      <c r="P164">
        <v>0</v>
      </c>
      <c r="R164">
        <v>0</v>
      </c>
      <c r="S164">
        <v>0</v>
      </c>
      <c r="T164">
        <v>0</v>
      </c>
      <c r="V164">
        <v>6</v>
      </c>
      <c r="W164">
        <v>69</v>
      </c>
      <c r="X164">
        <v>0</v>
      </c>
      <c r="Y164">
        <v>7</v>
      </c>
      <c r="AA164">
        <v>0</v>
      </c>
      <c r="AB164">
        <v>0</v>
      </c>
      <c r="AC164">
        <v>0</v>
      </c>
      <c r="AE164">
        <v>6</v>
      </c>
      <c r="AG164" s="3" t="str">
        <f t="shared" si="11"/>
        <v>Harry Douglas</v>
      </c>
      <c r="AH164" s="4">
        <f t="shared" si="12"/>
        <v>6.9</v>
      </c>
      <c r="AI164">
        <f t="shared" si="13"/>
        <v>6</v>
      </c>
    </row>
    <row r="165" spans="1:35" x14ac:dyDescent="0.25">
      <c r="A165">
        <v>53</v>
      </c>
      <c r="B165" t="s">
        <v>133</v>
      </c>
      <c r="C165" t="s">
        <v>134</v>
      </c>
      <c r="D165" t="s">
        <v>46</v>
      </c>
      <c r="E165" s="3" t="str">
        <f>IF(LEFT(C165,1)="K","K",IF(LEFT(C165,1)="D","DST",LEFT(C165,2)))</f>
        <v>WR</v>
      </c>
      <c r="F165" s="3">
        <f>INT(RIGHT(C165,LEN(C165)-FIND(E165,C165)*LEN(E165)))</f>
        <v>13</v>
      </c>
      <c r="G165" s="3" t="str">
        <f>IF(ISERROR(FIND(",",B165)),RIGHT(B165,LEN(B165)-FIND(" ",B165)),LEFT(B165,FIND(",",B165)-1))</f>
        <v>Michael Floyd</v>
      </c>
      <c r="H165" s="3">
        <f>VLOOKUP(G165,$AG$5:$AH$304,2,0)</f>
        <v>12.1</v>
      </c>
      <c r="I165" s="3">
        <f t="shared" si="14"/>
        <v>10</v>
      </c>
      <c r="K165" t="s">
        <v>640</v>
      </c>
      <c r="M165" t="s">
        <v>453</v>
      </c>
      <c r="N165">
        <v>0</v>
      </c>
      <c r="O165">
        <v>0</v>
      </c>
      <c r="P165">
        <v>0</v>
      </c>
      <c r="R165">
        <v>1</v>
      </c>
      <c r="S165">
        <v>1</v>
      </c>
      <c r="T165">
        <v>1</v>
      </c>
      <c r="V165">
        <v>1</v>
      </c>
      <c r="W165">
        <v>1</v>
      </c>
      <c r="X165">
        <v>0</v>
      </c>
      <c r="Y165">
        <v>1</v>
      </c>
      <c r="AA165">
        <v>0</v>
      </c>
      <c r="AB165">
        <v>0</v>
      </c>
      <c r="AC165">
        <v>0</v>
      </c>
      <c r="AE165">
        <v>6</v>
      </c>
      <c r="AG165" s="3" t="str">
        <f t="shared" si="11"/>
        <v>Darrel Young</v>
      </c>
      <c r="AH165" s="4">
        <f t="shared" si="12"/>
        <v>6.1999999999999993</v>
      </c>
      <c r="AI165">
        <f t="shared" si="13"/>
        <v>6</v>
      </c>
    </row>
    <row r="166" spans="1:35" x14ac:dyDescent="0.25">
      <c r="A166">
        <v>56</v>
      </c>
      <c r="B166" t="s">
        <v>140</v>
      </c>
      <c r="C166" t="s">
        <v>141</v>
      </c>
      <c r="D166" t="s">
        <v>40</v>
      </c>
      <c r="E166" s="3" t="str">
        <f>IF(LEFT(C166,1)="K","K",IF(LEFT(C166,1)="D","DST",LEFT(C166,2)))</f>
        <v>WR</v>
      </c>
      <c r="F166" s="3">
        <f>INT(RIGHT(C166,LEN(C166)-FIND(E166,C166)*LEN(E166)))</f>
        <v>14</v>
      </c>
      <c r="G166" s="3" t="str">
        <f>IF(ISERROR(FIND(",",B166)),RIGHT(B166,LEN(B166)-FIND(" ",B166)),LEFT(B166,FIND(",",B166)-1))</f>
        <v>Cordarrelle Patterson</v>
      </c>
      <c r="H166" s="3">
        <f>VLOOKUP(G166,$AG$5:$AH$304,2,0)</f>
        <v>18.8</v>
      </c>
      <c r="I166" s="3">
        <f t="shared" si="14"/>
        <v>3</v>
      </c>
      <c r="K166" t="s">
        <v>641</v>
      </c>
      <c r="M166" t="s">
        <v>453</v>
      </c>
      <c r="N166">
        <v>0</v>
      </c>
      <c r="O166">
        <v>0</v>
      </c>
      <c r="P166">
        <v>0</v>
      </c>
      <c r="R166">
        <v>5</v>
      </c>
      <c r="S166">
        <v>60</v>
      </c>
      <c r="T166">
        <v>0</v>
      </c>
      <c r="V166">
        <v>0</v>
      </c>
      <c r="W166">
        <v>0</v>
      </c>
      <c r="X166">
        <v>0</v>
      </c>
      <c r="Y166">
        <v>0</v>
      </c>
      <c r="AA166">
        <v>0</v>
      </c>
      <c r="AB166">
        <v>0</v>
      </c>
      <c r="AC166">
        <v>0</v>
      </c>
      <c r="AE166">
        <v>6</v>
      </c>
      <c r="AG166" s="3" t="str">
        <f t="shared" si="11"/>
        <v>Anthony Dixon</v>
      </c>
      <c r="AH166" s="4">
        <f t="shared" si="12"/>
        <v>6</v>
      </c>
      <c r="AI166">
        <f t="shared" si="13"/>
        <v>6</v>
      </c>
    </row>
    <row r="167" spans="1:35" x14ac:dyDescent="0.25">
      <c r="A167">
        <v>57</v>
      </c>
      <c r="B167" t="s">
        <v>142</v>
      </c>
      <c r="C167" t="s">
        <v>143</v>
      </c>
      <c r="D167" t="s">
        <v>144</v>
      </c>
      <c r="E167" s="3" t="str">
        <f>IF(LEFT(C167,1)="K","K",IF(LEFT(C167,1)="D","DST",LEFT(C167,2)))</f>
        <v>WR</v>
      </c>
      <c r="F167" s="3">
        <f>INT(RIGHT(C167,LEN(C167)-FIND(E167,C167)*LEN(E167)))</f>
        <v>15</v>
      </c>
      <c r="G167" s="3" t="str">
        <f>IF(ISERROR(FIND(",",B167)),RIGHT(B167,LEN(B167)-FIND(" ",B167)),LEFT(B167,FIND(",",B167)-1))</f>
        <v>Vincent Jackson</v>
      </c>
      <c r="H167" s="3">
        <f>VLOOKUP(G167,$AG$5:$AH$304,2,0)</f>
        <v>3.6</v>
      </c>
      <c r="I167" s="3">
        <f t="shared" si="14"/>
        <v>39</v>
      </c>
      <c r="K167" t="s">
        <v>642</v>
      </c>
      <c r="M167" t="s">
        <v>453</v>
      </c>
      <c r="N167">
        <v>0</v>
      </c>
      <c r="O167">
        <v>0</v>
      </c>
      <c r="P167">
        <v>0</v>
      </c>
      <c r="R167">
        <v>4</v>
      </c>
      <c r="S167">
        <v>6</v>
      </c>
      <c r="T167">
        <v>1</v>
      </c>
      <c r="V167">
        <v>0</v>
      </c>
      <c r="W167">
        <v>0</v>
      </c>
      <c r="X167">
        <v>0</v>
      </c>
      <c r="Y167">
        <v>1</v>
      </c>
      <c r="AA167">
        <v>0</v>
      </c>
      <c r="AB167">
        <v>0</v>
      </c>
      <c r="AC167">
        <v>0</v>
      </c>
      <c r="AE167">
        <v>6</v>
      </c>
      <c r="AG167" s="3" t="str">
        <f t="shared" si="11"/>
        <v>LeGarrette Blount</v>
      </c>
      <c r="AH167" s="4">
        <f t="shared" si="12"/>
        <v>6.6</v>
      </c>
      <c r="AI167">
        <f t="shared" si="13"/>
        <v>6</v>
      </c>
    </row>
    <row r="168" spans="1:35" x14ac:dyDescent="0.25">
      <c r="A168">
        <v>61</v>
      </c>
      <c r="B168" t="s">
        <v>152</v>
      </c>
      <c r="C168" t="s">
        <v>153</v>
      </c>
      <c r="D168" t="s">
        <v>9</v>
      </c>
      <c r="E168" s="3" t="str">
        <f>IF(LEFT(C168,1)="K","K",IF(LEFT(C168,1)="D","DST",LEFT(C168,2)))</f>
        <v>WR</v>
      </c>
      <c r="F168" s="3">
        <f>INT(RIGHT(C168,LEN(C168)-FIND(E168,C168)*LEN(E168)))</f>
        <v>16</v>
      </c>
      <c r="G168" s="3" t="str">
        <f>IF(ISERROR(FIND(",",B168)),RIGHT(B168,LEN(B168)-FIND(" ",B168)),LEFT(B168,FIND(",",B168)-1))</f>
        <v>Marques Colston</v>
      </c>
      <c r="H168" s="3">
        <f>VLOOKUP(G168,$AG$5:$AH$304,2,0)</f>
        <v>9</v>
      </c>
      <c r="I168" s="3">
        <f t="shared" si="14"/>
        <v>24</v>
      </c>
      <c r="K168" t="s">
        <v>643</v>
      </c>
      <c r="M168" t="s">
        <v>453</v>
      </c>
      <c r="N168">
        <v>0</v>
      </c>
      <c r="O168">
        <v>0</v>
      </c>
      <c r="P168">
        <v>0</v>
      </c>
      <c r="R168">
        <v>0</v>
      </c>
      <c r="S168">
        <v>0</v>
      </c>
      <c r="T168">
        <v>0</v>
      </c>
      <c r="V168">
        <v>4</v>
      </c>
      <c r="W168">
        <v>86</v>
      </c>
      <c r="X168">
        <v>0</v>
      </c>
      <c r="Y168">
        <v>4</v>
      </c>
      <c r="AA168">
        <v>0</v>
      </c>
      <c r="AB168">
        <v>1</v>
      </c>
      <c r="AC168">
        <v>0</v>
      </c>
      <c r="AE168">
        <v>6</v>
      </c>
      <c r="AG168" s="3" t="str">
        <f t="shared" si="11"/>
        <v>Niles Paul</v>
      </c>
      <c r="AH168" s="4">
        <f t="shared" si="12"/>
        <v>6.6</v>
      </c>
      <c r="AI168">
        <f t="shared" si="13"/>
        <v>6</v>
      </c>
    </row>
    <row r="169" spans="1:35" x14ac:dyDescent="0.25">
      <c r="A169">
        <v>62</v>
      </c>
      <c r="B169" t="s">
        <v>154</v>
      </c>
      <c r="C169" t="s">
        <v>155</v>
      </c>
      <c r="D169" t="s">
        <v>32</v>
      </c>
      <c r="E169" s="3" t="str">
        <f>IF(LEFT(C169,1)="K","K",IF(LEFT(C169,1)="D","DST",LEFT(C169,2)))</f>
        <v>WR</v>
      </c>
      <c r="F169" s="3">
        <f>INT(RIGHT(C169,LEN(C169)-FIND(E169,C169)*LEN(E169)))</f>
        <v>17</v>
      </c>
      <c r="G169" s="3" t="str">
        <f>IF(ISERROR(FIND(",",B169)),RIGHT(B169,LEN(B169)-FIND(" ",B169)),LEFT(B169,FIND(",",B169)-1))</f>
        <v>Roddy White</v>
      </c>
      <c r="H169" s="3">
        <f>VLOOKUP(G169,$AG$5:$AH$304,2,0)</f>
        <v>13.2</v>
      </c>
      <c r="I169" s="3">
        <f t="shared" si="14"/>
        <v>9</v>
      </c>
      <c r="K169" t="s">
        <v>644</v>
      </c>
      <c r="M169" t="s">
        <v>453</v>
      </c>
      <c r="N169">
        <v>0</v>
      </c>
      <c r="O169">
        <v>0</v>
      </c>
      <c r="P169">
        <v>0</v>
      </c>
      <c r="R169">
        <v>0</v>
      </c>
      <c r="S169">
        <v>0</v>
      </c>
      <c r="T169">
        <v>0</v>
      </c>
      <c r="V169">
        <v>0</v>
      </c>
      <c r="W169">
        <v>0</v>
      </c>
      <c r="X169">
        <v>0</v>
      </c>
      <c r="Y169">
        <v>0</v>
      </c>
      <c r="AA169">
        <v>0</v>
      </c>
      <c r="AB169">
        <v>0</v>
      </c>
      <c r="AC169">
        <v>0</v>
      </c>
      <c r="AE169">
        <v>6</v>
      </c>
      <c r="AG169" s="3" t="str">
        <f t="shared" si="11"/>
        <v>Randy Bullock</v>
      </c>
      <c r="AH169" s="4">
        <f t="shared" si="12"/>
        <v>0</v>
      </c>
      <c r="AI169">
        <f t="shared" si="13"/>
        <v>6</v>
      </c>
    </row>
    <row r="170" spans="1:35" x14ac:dyDescent="0.25">
      <c r="A170">
        <v>63</v>
      </c>
      <c r="B170" t="s">
        <v>156</v>
      </c>
      <c r="C170" t="s">
        <v>157</v>
      </c>
      <c r="D170" t="s">
        <v>60</v>
      </c>
      <c r="E170" s="3" t="str">
        <f>IF(LEFT(C170,1)="K","K",IF(LEFT(C170,1)="D","DST",LEFT(C170,2)))</f>
        <v>WR</v>
      </c>
      <c r="F170" s="3">
        <f>INT(RIGHT(C170,LEN(C170)-FIND(E170,C170)*LEN(E170)))</f>
        <v>18</v>
      </c>
      <c r="G170" s="3" t="str">
        <f>IF(ISERROR(FIND(",",B170)),RIGHT(B170,LEN(B170)-FIND(" ",B170)),LEFT(B170,FIND(",",B170)-1))</f>
        <v>Keenan Allen</v>
      </c>
      <c r="H170" s="3">
        <f>VLOOKUP(G170,$AG$5:$AH$304,2,0)</f>
        <v>3.7</v>
      </c>
      <c r="I170" s="3">
        <f t="shared" si="14"/>
        <v>37</v>
      </c>
      <c r="K170" t="s">
        <v>645</v>
      </c>
      <c r="M170" t="s">
        <v>453</v>
      </c>
      <c r="N170">
        <v>0</v>
      </c>
      <c r="O170">
        <v>0</v>
      </c>
      <c r="P170">
        <v>0</v>
      </c>
      <c r="R170">
        <v>0</v>
      </c>
      <c r="S170">
        <v>0</v>
      </c>
      <c r="T170">
        <v>0</v>
      </c>
      <c r="V170">
        <v>3</v>
      </c>
      <c r="W170">
        <v>63</v>
      </c>
      <c r="X170">
        <v>0</v>
      </c>
      <c r="Y170">
        <v>8</v>
      </c>
      <c r="AA170">
        <v>0</v>
      </c>
      <c r="AB170">
        <v>0</v>
      </c>
      <c r="AC170">
        <v>0</v>
      </c>
      <c r="AE170">
        <v>6</v>
      </c>
      <c r="AG170" s="3" t="str">
        <f t="shared" si="11"/>
        <v>Justin Hunter</v>
      </c>
      <c r="AH170" s="4">
        <f t="shared" si="12"/>
        <v>6.3</v>
      </c>
      <c r="AI170">
        <f t="shared" si="13"/>
        <v>6</v>
      </c>
    </row>
    <row r="171" spans="1:35" x14ac:dyDescent="0.25">
      <c r="A171">
        <v>64</v>
      </c>
      <c r="B171" t="s">
        <v>158</v>
      </c>
      <c r="C171" t="s">
        <v>159</v>
      </c>
      <c r="D171" t="s">
        <v>90</v>
      </c>
      <c r="E171" s="3" t="str">
        <f>IF(LEFT(C171,1)="K","K",IF(LEFT(C171,1)="D","DST",LEFT(C171,2)))</f>
        <v>WR</v>
      </c>
      <c r="F171" s="3">
        <f>INT(RIGHT(C171,LEN(C171)-FIND(E171,C171)*LEN(E171)))</f>
        <v>19</v>
      </c>
      <c r="G171" s="3" t="str">
        <f>IF(ISERROR(FIND(",",B171)),RIGHT(B171,LEN(B171)-FIND(" ",B171)),LEFT(B171,FIND(",",B171)-1))</f>
        <v>Torrey Smith</v>
      </c>
      <c r="H171" s="3">
        <f>VLOOKUP(G171,$AG$5:$AH$304,2,0)</f>
        <v>5</v>
      </c>
      <c r="I171" s="3">
        <f t="shared" si="14"/>
        <v>34</v>
      </c>
      <c r="K171" t="s">
        <v>646</v>
      </c>
      <c r="M171" t="s">
        <v>453</v>
      </c>
      <c r="N171">
        <v>0</v>
      </c>
      <c r="O171">
        <v>0</v>
      </c>
      <c r="P171">
        <v>0</v>
      </c>
      <c r="R171">
        <v>0</v>
      </c>
      <c r="S171">
        <v>0</v>
      </c>
      <c r="T171">
        <v>0</v>
      </c>
      <c r="V171">
        <v>6</v>
      </c>
      <c r="W171">
        <v>62</v>
      </c>
      <c r="X171">
        <v>0</v>
      </c>
      <c r="Y171">
        <v>10</v>
      </c>
      <c r="AA171">
        <v>0</v>
      </c>
      <c r="AB171">
        <v>0</v>
      </c>
      <c r="AC171">
        <v>0</v>
      </c>
      <c r="AE171">
        <v>6</v>
      </c>
      <c r="AG171" s="3" t="str">
        <f t="shared" si="11"/>
        <v>Marqise Lee</v>
      </c>
      <c r="AH171" s="4">
        <f t="shared" si="12"/>
        <v>6.2</v>
      </c>
      <c r="AI171">
        <f t="shared" si="13"/>
        <v>6</v>
      </c>
    </row>
    <row r="172" spans="1:35" x14ac:dyDescent="0.25">
      <c r="A172">
        <v>66</v>
      </c>
      <c r="B172" t="s">
        <v>162</v>
      </c>
      <c r="C172" t="s">
        <v>163</v>
      </c>
      <c r="D172" t="s">
        <v>164</v>
      </c>
      <c r="E172" s="3" t="str">
        <f>IF(LEFT(C172,1)="K","K",IF(LEFT(C172,1)="D","DST",LEFT(C172,2)))</f>
        <v>WR</v>
      </c>
      <c r="F172" s="3">
        <f>INT(RIGHT(C172,LEN(C172)-FIND(E172,C172)*LEN(E172)))</f>
        <v>20</v>
      </c>
      <c r="G172" s="3" t="str">
        <f>IF(ISERROR(FIND(",",B172)),RIGHT(B172,LEN(B172)-FIND(" ",B172)),LEFT(B172,FIND(",",B172)-1))</f>
        <v>Victor Cruz</v>
      </c>
      <c r="H172" s="3">
        <f>VLOOKUP(G172,$AG$5:$AH$304,2,0)</f>
        <v>2.4</v>
      </c>
      <c r="I172" s="3">
        <f t="shared" si="14"/>
        <v>44</v>
      </c>
      <c r="K172" t="s">
        <v>647</v>
      </c>
      <c r="M172" t="s">
        <v>453</v>
      </c>
      <c r="N172">
        <v>0</v>
      </c>
      <c r="O172">
        <v>0</v>
      </c>
      <c r="P172">
        <v>0</v>
      </c>
      <c r="R172">
        <v>0</v>
      </c>
      <c r="S172">
        <v>0</v>
      </c>
      <c r="T172">
        <v>0</v>
      </c>
      <c r="V172">
        <v>0</v>
      </c>
      <c r="W172">
        <v>0</v>
      </c>
      <c r="X172">
        <v>0</v>
      </c>
      <c r="Y172">
        <v>0</v>
      </c>
      <c r="AA172">
        <v>0</v>
      </c>
      <c r="AB172">
        <v>0</v>
      </c>
      <c r="AC172">
        <v>0</v>
      </c>
      <c r="AE172">
        <v>6</v>
      </c>
      <c r="AG172" s="3" t="str">
        <f t="shared" si="11"/>
        <v>Jets</v>
      </c>
      <c r="AH172" s="4">
        <f t="shared" si="12"/>
        <v>6</v>
      </c>
      <c r="AI172">
        <f t="shared" si="13"/>
        <v>6</v>
      </c>
    </row>
    <row r="173" spans="1:35" x14ac:dyDescent="0.25">
      <c r="A173">
        <v>67</v>
      </c>
      <c r="B173" t="s">
        <v>165</v>
      </c>
      <c r="C173" t="s">
        <v>166</v>
      </c>
      <c r="D173" t="s">
        <v>15</v>
      </c>
      <c r="E173" s="3" t="str">
        <f>IF(LEFT(C173,1)="K","K",IF(LEFT(C173,1)="D","DST",LEFT(C173,2)))</f>
        <v>WR</v>
      </c>
      <c r="F173" s="3">
        <f>INT(RIGHT(C173,LEN(C173)-FIND(E173,C173)*LEN(E173)))</f>
        <v>21</v>
      </c>
      <c r="G173" s="3" t="str">
        <f>IF(ISERROR(FIND(",",B173)),RIGHT(B173,LEN(B173)-FIND(" ",B173)),LEFT(B173,FIND(",",B173)-1))</f>
        <v>Reggie Wayne</v>
      </c>
      <c r="H173" s="3">
        <f>VLOOKUP(G173,$AG$5:$AH$304,2,0)</f>
        <v>9.8000000000000007</v>
      </c>
      <c r="I173" s="3">
        <f t="shared" si="14"/>
        <v>19</v>
      </c>
      <c r="K173" t="s">
        <v>648</v>
      </c>
      <c r="M173" t="s">
        <v>453</v>
      </c>
      <c r="N173">
        <v>0</v>
      </c>
      <c r="O173">
        <v>0</v>
      </c>
      <c r="P173">
        <v>0</v>
      </c>
      <c r="R173">
        <v>12</v>
      </c>
      <c r="S173">
        <v>52</v>
      </c>
      <c r="T173">
        <v>0</v>
      </c>
      <c r="V173">
        <v>1</v>
      </c>
      <c r="W173">
        <v>0</v>
      </c>
      <c r="X173">
        <v>0</v>
      </c>
      <c r="Y173">
        <v>3</v>
      </c>
      <c r="AA173">
        <v>0</v>
      </c>
      <c r="AB173">
        <v>0</v>
      </c>
      <c r="AC173">
        <v>0</v>
      </c>
      <c r="AE173">
        <v>5</v>
      </c>
      <c r="AG173" s="3" t="str">
        <f t="shared" si="11"/>
        <v>Steven Jackson</v>
      </c>
      <c r="AH173" s="4">
        <f t="shared" si="12"/>
        <v>5.2</v>
      </c>
      <c r="AI173">
        <f t="shared" si="13"/>
        <v>5</v>
      </c>
    </row>
    <row r="174" spans="1:35" x14ac:dyDescent="0.25">
      <c r="A174">
        <v>69</v>
      </c>
      <c r="B174" t="s">
        <v>169</v>
      </c>
      <c r="C174" t="s">
        <v>170</v>
      </c>
      <c r="D174" t="s">
        <v>49</v>
      </c>
      <c r="E174" s="3" t="str">
        <f>IF(LEFT(C174,1)="K","K",IF(LEFT(C174,1)="D","DST",LEFT(C174,2)))</f>
        <v>WR</v>
      </c>
      <c r="F174" s="3">
        <f>INT(RIGHT(C174,LEN(C174)-FIND(E174,C174)*LEN(E174)))</f>
        <v>22</v>
      </c>
      <c r="G174" s="3" t="str">
        <f>IF(ISERROR(FIND(",",B174)),RIGHT(B174,LEN(B174)-FIND(" ",B174)),LEFT(B174,FIND(",",B174)-1))</f>
        <v>Pierre Garcon</v>
      </c>
      <c r="H174" s="3">
        <f>VLOOKUP(G174,$AG$5:$AH$304,2,0)</f>
        <v>7.7</v>
      </c>
      <c r="I174" s="3">
        <f t="shared" si="14"/>
        <v>27</v>
      </c>
      <c r="K174" t="s">
        <v>649</v>
      </c>
      <c r="M174" t="s">
        <v>453</v>
      </c>
      <c r="N174">
        <v>0</v>
      </c>
      <c r="O174">
        <v>0</v>
      </c>
      <c r="P174">
        <v>0</v>
      </c>
      <c r="R174">
        <v>0</v>
      </c>
      <c r="S174">
        <v>0</v>
      </c>
      <c r="T174">
        <v>0</v>
      </c>
      <c r="V174">
        <v>4</v>
      </c>
      <c r="W174">
        <v>59</v>
      </c>
      <c r="X174">
        <v>0</v>
      </c>
      <c r="Y174">
        <v>6</v>
      </c>
      <c r="AA174">
        <v>0</v>
      </c>
      <c r="AB174">
        <v>0</v>
      </c>
      <c r="AC174">
        <v>0</v>
      </c>
      <c r="AE174">
        <v>5</v>
      </c>
      <c r="AG174" s="3" t="str">
        <f t="shared" si="11"/>
        <v>Nate Washington</v>
      </c>
      <c r="AH174" s="4">
        <f t="shared" si="12"/>
        <v>5.9</v>
      </c>
      <c r="AI174">
        <f t="shared" si="13"/>
        <v>5</v>
      </c>
    </row>
    <row r="175" spans="1:35" x14ac:dyDescent="0.25">
      <c r="A175">
        <v>70</v>
      </c>
      <c r="B175" t="s">
        <v>171</v>
      </c>
      <c r="C175" t="s">
        <v>172</v>
      </c>
      <c r="D175" t="s">
        <v>69</v>
      </c>
      <c r="E175" s="3" t="str">
        <f>IF(LEFT(C175,1)="K","K",IF(LEFT(C175,1)="D","DST",LEFT(C175,2)))</f>
        <v>WR</v>
      </c>
      <c r="F175" s="3">
        <f>INT(RIGHT(C175,LEN(C175)-FIND(E175,C175)*LEN(E175)))</f>
        <v>23</v>
      </c>
      <c r="G175" s="3" t="str">
        <f>IF(ISERROR(FIND(",",B175)),RIGHT(B175,LEN(B175)-FIND(" ",B175)),LEFT(B175,FIND(",",B175)-1))</f>
        <v>Eric Decker</v>
      </c>
      <c r="H175" s="3">
        <f>VLOOKUP(G175,$AG$5:$AH$304,2,0)</f>
        <v>7.4</v>
      </c>
      <c r="I175" s="3">
        <f t="shared" si="14"/>
        <v>28</v>
      </c>
      <c r="K175" t="s">
        <v>650</v>
      </c>
      <c r="M175" t="s">
        <v>453</v>
      </c>
      <c r="N175">
        <v>0</v>
      </c>
      <c r="O175">
        <v>0</v>
      </c>
      <c r="P175">
        <v>0</v>
      </c>
      <c r="R175">
        <v>0</v>
      </c>
      <c r="S175">
        <v>0</v>
      </c>
      <c r="T175">
        <v>0</v>
      </c>
      <c r="V175">
        <v>0</v>
      </c>
      <c r="W175">
        <v>0</v>
      </c>
      <c r="X175">
        <v>0</v>
      </c>
      <c r="Y175">
        <v>0</v>
      </c>
      <c r="AA175">
        <v>0</v>
      </c>
      <c r="AB175">
        <v>0</v>
      </c>
      <c r="AC175">
        <v>0</v>
      </c>
      <c r="AE175">
        <v>5</v>
      </c>
      <c r="AG175" s="3" t="str">
        <f t="shared" si="11"/>
        <v>Nick Novak</v>
      </c>
      <c r="AH175" s="4">
        <f t="shared" si="12"/>
        <v>0</v>
      </c>
      <c r="AI175">
        <f t="shared" si="13"/>
        <v>5</v>
      </c>
    </row>
    <row r="176" spans="1:35" x14ac:dyDescent="0.25">
      <c r="A176">
        <v>71</v>
      </c>
      <c r="B176" t="s">
        <v>173</v>
      </c>
      <c r="C176" t="s">
        <v>174</v>
      </c>
      <c r="D176" t="s">
        <v>76</v>
      </c>
      <c r="E176" s="3" t="str">
        <f>IF(LEFT(C176,1)="K","K",IF(LEFT(C176,1)="D","DST",LEFT(C176,2)))</f>
        <v>WR</v>
      </c>
      <c r="F176" s="3">
        <f>INT(RIGHT(C176,LEN(C176)-FIND(E176,C176)*LEN(E176)))</f>
        <v>24</v>
      </c>
      <c r="G176" s="3" t="str">
        <f>IF(ISERROR(FIND(",",B176)),RIGHT(B176,LEN(B176)-FIND(" ",B176)),LEFT(B176,FIND(",",B176)-1))</f>
        <v>Kendall Wright</v>
      </c>
      <c r="H176" s="3">
        <f>VLOOKUP(G176,$AG$5:$AH$304,2,0)</f>
        <v>10.6</v>
      </c>
      <c r="I176" s="3">
        <f t="shared" si="14"/>
        <v>17</v>
      </c>
      <c r="K176" t="s">
        <v>651</v>
      </c>
      <c r="M176" t="s">
        <v>453</v>
      </c>
      <c r="N176">
        <v>0</v>
      </c>
      <c r="O176">
        <v>0</v>
      </c>
      <c r="P176">
        <v>0</v>
      </c>
      <c r="R176">
        <v>9</v>
      </c>
      <c r="S176">
        <v>15</v>
      </c>
      <c r="T176">
        <v>0</v>
      </c>
      <c r="V176">
        <v>6</v>
      </c>
      <c r="W176">
        <v>49</v>
      </c>
      <c r="X176">
        <v>0</v>
      </c>
      <c r="Y176">
        <v>6</v>
      </c>
      <c r="AA176">
        <v>0</v>
      </c>
      <c r="AB176">
        <v>0</v>
      </c>
      <c r="AC176">
        <v>0</v>
      </c>
      <c r="AE176">
        <v>5</v>
      </c>
      <c r="AG176" s="3" t="str">
        <f t="shared" si="11"/>
        <v>Reggie Bush</v>
      </c>
      <c r="AH176" s="4">
        <f t="shared" si="12"/>
        <v>6.4</v>
      </c>
      <c r="AI176">
        <f t="shared" si="13"/>
        <v>5</v>
      </c>
    </row>
    <row r="177" spans="1:35" x14ac:dyDescent="0.25">
      <c r="A177">
        <v>77</v>
      </c>
      <c r="B177" t="s">
        <v>185</v>
      </c>
      <c r="C177" t="s">
        <v>186</v>
      </c>
      <c r="D177" t="s">
        <v>12</v>
      </c>
      <c r="E177" s="3" t="str">
        <f>IF(LEFT(C177,1)="K","K",IF(LEFT(C177,1)="D","DST",LEFT(C177,2)))</f>
        <v>WR</v>
      </c>
      <c r="F177" s="3">
        <f>INT(RIGHT(C177,LEN(C177)-FIND(E177,C177)*LEN(E177)))</f>
        <v>25</v>
      </c>
      <c r="G177" s="3" t="str">
        <f>IF(ISERROR(FIND(",",B177)),RIGHT(B177,LEN(B177)-FIND(" ",B177)),LEFT(B177,FIND(",",B177)-1))</f>
        <v>Jeremy Maclin</v>
      </c>
      <c r="H177" s="3">
        <f>VLOOKUP(G177,$AG$5:$AH$304,2,0)</f>
        <v>15.7</v>
      </c>
      <c r="I177" s="3">
        <f t="shared" si="14"/>
        <v>5</v>
      </c>
      <c r="K177" t="s">
        <v>652</v>
      </c>
      <c r="M177" t="s">
        <v>453</v>
      </c>
      <c r="N177">
        <v>0</v>
      </c>
      <c r="O177">
        <v>0</v>
      </c>
      <c r="P177">
        <v>0</v>
      </c>
      <c r="R177">
        <v>1</v>
      </c>
      <c r="S177">
        <v>54</v>
      </c>
      <c r="T177">
        <v>0</v>
      </c>
      <c r="V177">
        <v>0</v>
      </c>
      <c r="W177">
        <v>0</v>
      </c>
      <c r="X177">
        <v>0</v>
      </c>
      <c r="Y177">
        <v>0</v>
      </c>
      <c r="AA177">
        <v>0</v>
      </c>
      <c r="AB177">
        <v>0</v>
      </c>
      <c r="AC177">
        <v>0</v>
      </c>
      <c r="AE177">
        <v>5</v>
      </c>
      <c r="AG177" s="3" t="str">
        <f t="shared" si="11"/>
        <v>Jorvorskie Lane</v>
      </c>
      <c r="AH177" s="4">
        <f t="shared" si="12"/>
        <v>5.4</v>
      </c>
      <c r="AI177">
        <f t="shared" si="13"/>
        <v>5</v>
      </c>
    </row>
    <row r="178" spans="1:35" x14ac:dyDescent="0.25">
      <c r="A178">
        <v>82</v>
      </c>
      <c r="B178" t="s">
        <v>196</v>
      </c>
      <c r="C178" t="s">
        <v>197</v>
      </c>
      <c r="D178" t="s">
        <v>15</v>
      </c>
      <c r="E178" s="3" t="str">
        <f>IF(LEFT(C178,1)="K","K",IF(LEFT(C178,1)="D","DST",LEFT(C178,2)))</f>
        <v>WR</v>
      </c>
      <c r="F178" s="3">
        <f>INT(RIGHT(C178,LEN(C178)-FIND(E178,C178)*LEN(E178)))</f>
        <v>26</v>
      </c>
      <c r="G178" s="3" t="str">
        <f>IF(ISERROR(FIND(",",B178)),RIGHT(B178,LEN(B178)-FIND(" ",B178)),LEFT(B178,FIND(",",B178)-1))</f>
        <v>T.Y. Hilton</v>
      </c>
      <c r="H178" s="3">
        <f>VLOOKUP(G178,$AG$5:$AH$304,2,0)</f>
        <v>4.0999999999999996</v>
      </c>
      <c r="I178" s="3">
        <f t="shared" si="14"/>
        <v>36</v>
      </c>
      <c r="K178" t="s">
        <v>653</v>
      </c>
      <c r="M178" t="s">
        <v>453</v>
      </c>
      <c r="N178">
        <v>0</v>
      </c>
      <c r="O178">
        <v>0</v>
      </c>
      <c r="P178">
        <v>0</v>
      </c>
      <c r="R178">
        <v>0</v>
      </c>
      <c r="S178">
        <v>0</v>
      </c>
      <c r="T178">
        <v>0</v>
      </c>
      <c r="V178">
        <v>4</v>
      </c>
      <c r="W178">
        <v>56</v>
      </c>
      <c r="X178">
        <v>0</v>
      </c>
      <c r="Y178">
        <v>8</v>
      </c>
      <c r="AA178">
        <v>0</v>
      </c>
      <c r="AB178">
        <v>0</v>
      </c>
      <c r="AC178">
        <v>0</v>
      </c>
      <c r="AE178">
        <v>5</v>
      </c>
      <c r="AG178" s="3" t="str">
        <f t="shared" si="11"/>
        <v>Jared Cook</v>
      </c>
      <c r="AH178" s="4">
        <f t="shared" si="12"/>
        <v>5.6</v>
      </c>
      <c r="AI178">
        <f t="shared" si="13"/>
        <v>5</v>
      </c>
    </row>
    <row r="179" spans="1:35" x14ac:dyDescent="0.25">
      <c r="A179">
        <v>83</v>
      </c>
      <c r="B179" t="s">
        <v>198</v>
      </c>
      <c r="C179" t="s">
        <v>199</v>
      </c>
      <c r="D179" t="s">
        <v>43</v>
      </c>
      <c r="E179" s="3" t="str">
        <f>IF(LEFT(C179,1)="K","K",IF(LEFT(C179,1)="D","DST",LEFT(C179,2)))</f>
        <v>WR</v>
      </c>
      <c r="F179" s="3">
        <f>INT(RIGHT(C179,LEN(C179)-FIND(E179,C179)*LEN(E179)))</f>
        <v>27</v>
      </c>
      <c r="G179" s="3" t="str">
        <f>IF(ISERROR(FIND(",",B179)),RIGHT(B179,LEN(B179)-FIND(" ",B179)),LEFT(B179,FIND(",",B179)-1))</f>
        <v>Julian Edelman</v>
      </c>
      <c r="H179" s="3">
        <f>VLOOKUP(G179,$AG$5:$AH$304,2,0)</f>
        <v>11.6</v>
      </c>
      <c r="I179" s="3">
        <f t="shared" si="14"/>
        <v>13</v>
      </c>
      <c r="K179" t="s">
        <v>654</v>
      </c>
      <c r="M179" t="s">
        <v>453</v>
      </c>
      <c r="N179">
        <v>0</v>
      </c>
      <c r="O179">
        <v>0</v>
      </c>
      <c r="P179">
        <v>0</v>
      </c>
      <c r="R179">
        <v>18</v>
      </c>
      <c r="S179">
        <v>42</v>
      </c>
      <c r="T179">
        <v>0</v>
      </c>
      <c r="V179">
        <v>2</v>
      </c>
      <c r="W179">
        <v>15</v>
      </c>
      <c r="X179">
        <v>0</v>
      </c>
      <c r="Y179">
        <v>2</v>
      </c>
      <c r="AA179">
        <v>0</v>
      </c>
      <c r="AB179">
        <v>0</v>
      </c>
      <c r="AC179">
        <v>0</v>
      </c>
      <c r="AE179">
        <v>5</v>
      </c>
      <c r="AG179" s="3" t="str">
        <f t="shared" si="11"/>
        <v>Toby Gerhart</v>
      </c>
      <c r="AH179" s="4">
        <f t="shared" si="12"/>
        <v>5.7</v>
      </c>
      <c r="AI179">
        <f t="shared" si="13"/>
        <v>5</v>
      </c>
    </row>
    <row r="180" spans="1:35" x14ac:dyDescent="0.25">
      <c r="A180">
        <v>84</v>
      </c>
      <c r="B180" t="s">
        <v>200</v>
      </c>
      <c r="C180" t="s">
        <v>201</v>
      </c>
      <c r="D180" t="s">
        <v>49</v>
      </c>
      <c r="E180" s="3" t="str">
        <f>IF(LEFT(C180,1)="K","K",IF(LEFT(C180,1)="D","DST",LEFT(C180,2)))</f>
        <v>WR</v>
      </c>
      <c r="F180" s="3">
        <f>INT(RIGHT(C180,LEN(C180)-FIND(E180,C180)*LEN(E180)))</f>
        <v>28</v>
      </c>
      <c r="G180" s="3" t="str">
        <f>IF(ISERROR(FIND(",",B180)),RIGHT(B180,LEN(B180)-FIND(" ",B180)),LEFT(B180,FIND(",",B180)-1))</f>
        <v>DeSean Jackson</v>
      </c>
      <c r="H180" s="3">
        <f>VLOOKUP(G180,$AG$5:$AH$304,2,0)</f>
        <v>5.3</v>
      </c>
      <c r="I180" s="3">
        <f t="shared" si="14"/>
        <v>33</v>
      </c>
      <c r="K180" t="s">
        <v>655</v>
      </c>
      <c r="M180" t="s">
        <v>453</v>
      </c>
      <c r="N180">
        <v>0</v>
      </c>
      <c r="O180">
        <v>0</v>
      </c>
      <c r="P180">
        <v>0</v>
      </c>
      <c r="R180">
        <v>0</v>
      </c>
      <c r="S180">
        <v>0</v>
      </c>
      <c r="T180">
        <v>0</v>
      </c>
      <c r="V180">
        <v>4</v>
      </c>
      <c r="W180">
        <v>55</v>
      </c>
      <c r="X180">
        <v>0</v>
      </c>
      <c r="Y180">
        <v>6</v>
      </c>
      <c r="AA180">
        <v>0</v>
      </c>
      <c r="AB180">
        <v>0</v>
      </c>
      <c r="AC180">
        <v>0</v>
      </c>
      <c r="AE180">
        <v>5</v>
      </c>
      <c r="AG180" s="3" t="str">
        <f t="shared" si="11"/>
        <v>Dez Bryant</v>
      </c>
      <c r="AH180" s="4">
        <f t="shared" si="12"/>
        <v>5.5</v>
      </c>
      <c r="AI180">
        <f t="shared" si="13"/>
        <v>5</v>
      </c>
    </row>
    <row r="181" spans="1:35" x14ac:dyDescent="0.25">
      <c r="A181">
        <v>85</v>
      </c>
      <c r="B181" t="s">
        <v>202</v>
      </c>
      <c r="C181" t="s">
        <v>203</v>
      </c>
      <c r="D181" t="s">
        <v>123</v>
      </c>
      <c r="E181" s="3" t="str">
        <f>IF(LEFT(C181,1)="K","K",IF(LEFT(C181,1)="D","DST",LEFT(C181,2)))</f>
        <v>WR</v>
      </c>
      <c r="F181" s="3">
        <f>INT(RIGHT(C181,LEN(C181)-FIND(E181,C181)*LEN(E181)))</f>
        <v>29</v>
      </c>
      <c r="G181" s="3" t="str">
        <f>IF(ISERROR(FIND(",",B181)),RIGHT(B181,LEN(B181)-FIND(" ",B181)),LEFT(B181,FIND(",",B181)-1))</f>
        <v>Mike Wallace</v>
      </c>
      <c r="H181" s="3">
        <f>VLOOKUP(G181,$AG$5:$AH$304,2,0)</f>
        <v>12.1</v>
      </c>
      <c r="I181" s="3">
        <f t="shared" si="14"/>
        <v>10</v>
      </c>
      <c r="K181" t="s">
        <v>656</v>
      </c>
      <c r="M181" t="s">
        <v>453</v>
      </c>
      <c r="N181">
        <v>0</v>
      </c>
      <c r="O181">
        <v>0</v>
      </c>
      <c r="P181">
        <v>0</v>
      </c>
      <c r="R181">
        <v>0</v>
      </c>
      <c r="S181">
        <v>0</v>
      </c>
      <c r="T181">
        <v>0</v>
      </c>
      <c r="V181">
        <v>4</v>
      </c>
      <c r="W181">
        <v>50</v>
      </c>
      <c r="X181">
        <v>0</v>
      </c>
      <c r="Y181">
        <v>5</v>
      </c>
      <c r="AA181">
        <v>0</v>
      </c>
      <c r="AB181">
        <v>0</v>
      </c>
      <c r="AC181">
        <v>0</v>
      </c>
      <c r="AE181">
        <v>5</v>
      </c>
      <c r="AG181" s="3" t="str">
        <f t="shared" si="11"/>
        <v>Jeff Cumberland</v>
      </c>
      <c r="AH181" s="4">
        <f t="shared" si="12"/>
        <v>5</v>
      </c>
      <c r="AI181">
        <f t="shared" si="13"/>
        <v>5</v>
      </c>
    </row>
    <row r="182" spans="1:35" x14ac:dyDescent="0.25">
      <c r="A182">
        <v>86</v>
      </c>
      <c r="B182" t="s">
        <v>204</v>
      </c>
      <c r="C182" t="s">
        <v>205</v>
      </c>
      <c r="D182" t="s">
        <v>55</v>
      </c>
      <c r="E182" s="3" t="str">
        <f>IF(LEFT(C182,1)="K","K",IF(LEFT(C182,1)="D","DST",LEFT(C182,2)))</f>
        <v>WR</v>
      </c>
      <c r="F182" s="3">
        <f>INT(RIGHT(C182,LEN(C182)-FIND(E182,C182)*LEN(E182)))</f>
        <v>30</v>
      </c>
      <c r="G182" s="3" t="str">
        <f>IF(ISERROR(FIND(",",B182)),RIGHT(B182,LEN(B182)-FIND(" ",B182)),LEFT(B182,FIND(",",B182)-1))</f>
        <v>DeAndre Hopkins</v>
      </c>
      <c r="H182" s="3">
        <f>VLOOKUP(G182,$AG$5:$AH$304,2,0)</f>
        <v>14.9</v>
      </c>
      <c r="I182" s="3">
        <f t="shared" si="14"/>
        <v>8</v>
      </c>
      <c r="K182" t="s">
        <v>657</v>
      </c>
      <c r="M182" t="s">
        <v>453</v>
      </c>
      <c r="N182">
        <v>0</v>
      </c>
      <c r="O182">
        <v>0</v>
      </c>
      <c r="P182">
        <v>0</v>
      </c>
      <c r="R182">
        <v>0</v>
      </c>
      <c r="S182">
        <v>0</v>
      </c>
      <c r="T182">
        <v>0</v>
      </c>
      <c r="V182">
        <v>3</v>
      </c>
      <c r="W182">
        <v>50</v>
      </c>
      <c r="X182">
        <v>0</v>
      </c>
      <c r="Y182">
        <v>7</v>
      </c>
      <c r="AA182">
        <v>0</v>
      </c>
      <c r="AB182">
        <v>0</v>
      </c>
      <c r="AC182">
        <v>0</v>
      </c>
      <c r="AE182">
        <v>5</v>
      </c>
      <c r="AG182" s="3" t="str">
        <f t="shared" si="11"/>
        <v>Torrey Smith</v>
      </c>
      <c r="AH182" s="4">
        <f t="shared" si="12"/>
        <v>5</v>
      </c>
      <c r="AI182">
        <f t="shared" si="13"/>
        <v>5</v>
      </c>
    </row>
    <row r="183" spans="1:35" x14ac:dyDescent="0.25">
      <c r="A183">
        <v>87</v>
      </c>
      <c r="B183" t="s">
        <v>206</v>
      </c>
      <c r="C183" t="s">
        <v>207</v>
      </c>
      <c r="D183" t="s">
        <v>9</v>
      </c>
      <c r="E183" s="3" t="str">
        <f>IF(LEFT(C183,1)="K","K",IF(LEFT(C183,1)="D","DST",LEFT(C183,2)))</f>
        <v>WR</v>
      </c>
      <c r="F183" s="3">
        <f>INT(RIGHT(C183,LEN(C183)-FIND(E183,C183)*LEN(E183)))</f>
        <v>31</v>
      </c>
      <c r="G183" s="3" t="str">
        <f>IF(ISERROR(FIND(",",B183)),RIGHT(B183,LEN(B183)-FIND(" ",B183)),LEFT(B183,FIND(",",B183)-1))</f>
        <v>Brandin Cooks</v>
      </c>
      <c r="H183" s="3">
        <f>VLOOKUP(G183,$AG$5:$AH$304,2,0)</f>
        <v>15.5</v>
      </c>
      <c r="I183" s="3">
        <f t="shared" si="14"/>
        <v>6</v>
      </c>
      <c r="K183" t="s">
        <v>658</v>
      </c>
      <c r="M183" t="s">
        <v>453</v>
      </c>
      <c r="N183">
        <v>0</v>
      </c>
      <c r="O183">
        <v>0</v>
      </c>
      <c r="P183">
        <v>0</v>
      </c>
      <c r="R183">
        <v>1</v>
      </c>
      <c r="S183">
        <v>9</v>
      </c>
      <c r="T183">
        <v>0</v>
      </c>
      <c r="V183">
        <v>1</v>
      </c>
      <c r="W183">
        <v>56</v>
      </c>
      <c r="X183">
        <v>0</v>
      </c>
      <c r="Y183">
        <v>2</v>
      </c>
      <c r="AA183">
        <v>0</v>
      </c>
      <c r="AB183">
        <v>0</v>
      </c>
      <c r="AC183">
        <v>0</v>
      </c>
      <c r="AE183">
        <v>5</v>
      </c>
      <c r="AG183" s="3" t="str">
        <f t="shared" si="11"/>
        <v>Dwayne Harris</v>
      </c>
      <c r="AH183" s="4">
        <f t="shared" si="12"/>
        <v>6.5</v>
      </c>
      <c r="AI183">
        <f t="shared" si="13"/>
        <v>5</v>
      </c>
    </row>
    <row r="184" spans="1:35" x14ac:dyDescent="0.25">
      <c r="A184">
        <v>88</v>
      </c>
      <c r="B184" t="s">
        <v>208</v>
      </c>
      <c r="C184" t="s">
        <v>209</v>
      </c>
      <c r="D184" t="s">
        <v>12</v>
      </c>
      <c r="E184" s="3" t="str">
        <f>IF(LEFT(C184,1)="K","K",IF(LEFT(C184,1)="D","DST",LEFT(C184,2)))</f>
        <v>WR</v>
      </c>
      <c r="F184" s="3">
        <f>INT(RIGHT(C184,LEN(C184)-FIND(E184,C184)*LEN(E184)))</f>
        <v>32</v>
      </c>
      <c r="G184" s="3" t="str">
        <f>IF(ISERROR(FIND(",",B184)),RIGHT(B184,LEN(B184)-FIND(" ",B184)),LEFT(B184,FIND(",",B184)-1))</f>
        <v>Riley Cooper</v>
      </c>
      <c r="H184" s="3">
        <f>VLOOKUP(G184,$AG$5:$AH$304,2,0)</f>
        <v>2.9</v>
      </c>
      <c r="I184" s="3">
        <f t="shared" si="14"/>
        <v>41</v>
      </c>
      <c r="K184" t="s">
        <v>659</v>
      </c>
      <c r="M184" t="s">
        <v>453</v>
      </c>
      <c r="N184">
        <v>0</v>
      </c>
      <c r="O184">
        <v>0</v>
      </c>
      <c r="P184">
        <v>0</v>
      </c>
      <c r="R184">
        <v>4</v>
      </c>
      <c r="S184">
        <v>46</v>
      </c>
      <c r="T184">
        <v>0</v>
      </c>
      <c r="V184">
        <v>2</v>
      </c>
      <c r="W184">
        <v>15</v>
      </c>
      <c r="X184">
        <v>0</v>
      </c>
      <c r="Y184">
        <v>3</v>
      </c>
      <c r="AA184">
        <v>0</v>
      </c>
      <c r="AB184">
        <v>0</v>
      </c>
      <c r="AC184">
        <v>0</v>
      </c>
      <c r="AE184">
        <v>5</v>
      </c>
      <c r="AG184" s="3" t="str">
        <f t="shared" si="11"/>
        <v>Roy Helu</v>
      </c>
      <c r="AH184" s="4">
        <f t="shared" si="12"/>
        <v>6.1</v>
      </c>
      <c r="AI184">
        <f t="shared" si="13"/>
        <v>5</v>
      </c>
    </row>
    <row r="185" spans="1:35" x14ac:dyDescent="0.25">
      <c r="A185">
        <v>89</v>
      </c>
      <c r="B185" t="s">
        <v>210</v>
      </c>
      <c r="C185" t="s">
        <v>211</v>
      </c>
      <c r="D185" t="s">
        <v>29</v>
      </c>
      <c r="E185" s="3" t="str">
        <f>IF(LEFT(C185,1)="K","K",IF(LEFT(C185,1)="D","DST",LEFT(C185,2)))</f>
        <v>WR</v>
      </c>
      <c r="F185" s="3">
        <f>INT(RIGHT(C185,LEN(C185)-FIND(E185,C185)*LEN(E185)))</f>
        <v>33</v>
      </c>
      <c r="G185" s="3" t="str">
        <f>IF(ISERROR(FIND(",",B185)),RIGHT(B185,LEN(B185)-FIND(" ",B185)),LEFT(B185,FIND(",",B185)-1))</f>
        <v>Golden Tate</v>
      </c>
      <c r="H185" s="3">
        <f>VLOOKUP(G185,$AG$5:$AH$304,2,0)</f>
        <v>9.7000000000000011</v>
      </c>
      <c r="I185" s="3">
        <f t="shared" si="14"/>
        <v>20</v>
      </c>
      <c r="K185" t="s">
        <v>660</v>
      </c>
      <c r="M185" t="s">
        <v>453</v>
      </c>
      <c r="N185">
        <v>0</v>
      </c>
      <c r="O185">
        <v>0</v>
      </c>
      <c r="P185">
        <v>0</v>
      </c>
      <c r="R185">
        <v>0</v>
      </c>
      <c r="S185">
        <v>0</v>
      </c>
      <c r="T185">
        <v>0</v>
      </c>
      <c r="V185">
        <v>0</v>
      </c>
      <c r="W185">
        <v>0</v>
      </c>
      <c r="X185">
        <v>0</v>
      </c>
      <c r="Y185">
        <v>0</v>
      </c>
      <c r="AA185">
        <v>0</v>
      </c>
      <c r="AB185">
        <v>0</v>
      </c>
      <c r="AC185">
        <v>0</v>
      </c>
      <c r="AE185">
        <v>5</v>
      </c>
      <c r="AG185" s="3" t="str">
        <f t="shared" si="11"/>
        <v>Dan Bailey</v>
      </c>
      <c r="AH185" s="4">
        <f t="shared" si="12"/>
        <v>0</v>
      </c>
      <c r="AI185">
        <f t="shared" si="13"/>
        <v>5</v>
      </c>
    </row>
    <row r="186" spans="1:35" x14ac:dyDescent="0.25">
      <c r="A186">
        <v>92</v>
      </c>
      <c r="B186" t="s">
        <v>216</v>
      </c>
      <c r="C186" t="s">
        <v>217</v>
      </c>
      <c r="D186" t="s">
        <v>84</v>
      </c>
      <c r="E186" s="3" t="str">
        <f>IF(LEFT(C186,1)="K","K",IF(LEFT(C186,1)="D","DST",LEFT(C186,2)))</f>
        <v>WR</v>
      </c>
      <c r="F186" s="3">
        <f>INT(RIGHT(C186,LEN(C186)-FIND(E186,C186)*LEN(E186)))</f>
        <v>34</v>
      </c>
      <c r="G186" s="3" t="str">
        <f>IF(ISERROR(FIND(",",B186)),RIGHT(B186,LEN(B186)-FIND(" ",B186)),LEFT(B186,FIND(",",B186)-1))</f>
        <v>Markus Wheaton</v>
      </c>
      <c r="H186" s="3">
        <f>VLOOKUP(G186,$AG$5:$AH$304,2,0)</f>
        <v>9.6999999999999993</v>
      </c>
      <c r="I186" s="3">
        <f t="shared" si="14"/>
        <v>21</v>
      </c>
      <c r="K186" t="s">
        <v>661</v>
      </c>
      <c r="M186" t="s">
        <v>453</v>
      </c>
      <c r="N186">
        <v>0</v>
      </c>
      <c r="O186">
        <v>0</v>
      </c>
      <c r="P186">
        <v>0</v>
      </c>
      <c r="R186">
        <v>6</v>
      </c>
      <c r="S186">
        <v>20</v>
      </c>
      <c r="T186">
        <v>0</v>
      </c>
      <c r="V186">
        <v>3</v>
      </c>
      <c r="W186">
        <v>31</v>
      </c>
      <c r="X186">
        <v>0</v>
      </c>
      <c r="Y186">
        <v>4</v>
      </c>
      <c r="AA186">
        <v>0</v>
      </c>
      <c r="AB186">
        <v>0</v>
      </c>
      <c r="AC186">
        <v>0</v>
      </c>
      <c r="AE186">
        <v>5</v>
      </c>
      <c r="AG186" s="3" t="str">
        <f t="shared" si="11"/>
        <v>Trent Richardson</v>
      </c>
      <c r="AH186" s="4">
        <f t="shared" si="12"/>
        <v>5.0999999999999996</v>
      </c>
      <c r="AI186">
        <f t="shared" si="13"/>
        <v>5</v>
      </c>
    </row>
    <row r="187" spans="1:35" x14ac:dyDescent="0.25">
      <c r="A187">
        <v>93</v>
      </c>
      <c r="B187" t="s">
        <v>218</v>
      </c>
      <c r="C187" t="s">
        <v>219</v>
      </c>
      <c r="D187" t="s">
        <v>149</v>
      </c>
      <c r="E187" s="3" t="str">
        <f>IF(LEFT(C187,1)="K","K",IF(LEFT(C187,1)="D","DST",LEFT(C187,2)))</f>
        <v>WR</v>
      </c>
      <c r="F187" s="3">
        <f>INT(RIGHT(C187,LEN(C187)-FIND(E187,C187)*LEN(E187)))</f>
        <v>35</v>
      </c>
      <c r="G187" s="3" t="str">
        <f>IF(ISERROR(FIND(",",B187)),RIGHT(B187,LEN(B187)-FIND(" ",B187)),LEFT(B187,FIND(",",B187)-1))</f>
        <v>Marqise Lee</v>
      </c>
      <c r="H187" s="3">
        <f>VLOOKUP(G187,$AG$5:$AH$304,2,0)</f>
        <v>6.2</v>
      </c>
      <c r="I187" s="3">
        <f t="shared" si="14"/>
        <v>31</v>
      </c>
      <c r="K187" t="s">
        <v>662</v>
      </c>
      <c r="M187" t="s">
        <v>453</v>
      </c>
      <c r="N187">
        <v>0</v>
      </c>
      <c r="O187">
        <v>0</v>
      </c>
      <c r="P187">
        <v>0</v>
      </c>
      <c r="R187">
        <v>1</v>
      </c>
      <c r="S187">
        <v>4</v>
      </c>
      <c r="T187">
        <v>0</v>
      </c>
      <c r="V187">
        <v>4</v>
      </c>
      <c r="W187">
        <v>36</v>
      </c>
      <c r="X187">
        <v>0</v>
      </c>
      <c r="Y187">
        <v>5</v>
      </c>
      <c r="AA187">
        <v>1</v>
      </c>
      <c r="AB187">
        <v>0</v>
      </c>
      <c r="AC187">
        <v>0</v>
      </c>
      <c r="AE187">
        <v>5</v>
      </c>
      <c r="AG187" s="3" t="str">
        <f t="shared" si="11"/>
        <v>Mohamed Sanu</v>
      </c>
      <c r="AH187" s="4">
        <f t="shared" si="12"/>
        <v>6</v>
      </c>
      <c r="AI187">
        <f t="shared" si="13"/>
        <v>5</v>
      </c>
    </row>
    <row r="188" spans="1:35" x14ac:dyDescent="0.25">
      <c r="A188">
        <v>96</v>
      </c>
      <c r="B188" t="s">
        <v>224</v>
      </c>
      <c r="C188" t="s">
        <v>225</v>
      </c>
      <c r="D188" t="s">
        <v>35</v>
      </c>
      <c r="E188" s="3" t="str">
        <f>IF(LEFT(C188,1)="K","K",IF(LEFT(C188,1)="D","DST",LEFT(C188,2)))</f>
        <v>WR</v>
      </c>
      <c r="F188" s="3">
        <f>INT(RIGHT(C188,LEN(C188)-FIND(E188,C188)*LEN(E188)))</f>
        <v>36</v>
      </c>
      <c r="G188" s="3" t="str">
        <f>IF(ISERROR(FIND(",",B188)),RIGHT(B188,LEN(B188)-FIND(" ",B188)),LEFT(B188,FIND(",",B188)-1))</f>
        <v>Terrance Williams</v>
      </c>
      <c r="H188" s="3">
        <f>VLOOKUP(G188,$AG$5:$AH$304,2,0)</f>
        <v>11</v>
      </c>
      <c r="I188" s="3">
        <f t="shared" si="14"/>
        <v>15</v>
      </c>
      <c r="K188" t="s">
        <v>663</v>
      </c>
      <c r="M188" t="s">
        <v>482</v>
      </c>
      <c r="N188">
        <v>192</v>
      </c>
      <c r="O188">
        <v>0</v>
      </c>
      <c r="P188">
        <v>1</v>
      </c>
      <c r="R188">
        <v>1</v>
      </c>
      <c r="S188">
        <v>0</v>
      </c>
      <c r="T188">
        <v>0</v>
      </c>
      <c r="V188">
        <v>0</v>
      </c>
      <c r="W188">
        <v>0</v>
      </c>
      <c r="X188">
        <v>0</v>
      </c>
      <c r="Y188">
        <v>0</v>
      </c>
      <c r="AA188">
        <v>0</v>
      </c>
      <c r="AB188">
        <v>0</v>
      </c>
      <c r="AC188">
        <v>0</v>
      </c>
      <c r="AE188">
        <v>5</v>
      </c>
      <c r="AG188" s="3" t="str">
        <f t="shared" si="11"/>
        <v>Austin Davis</v>
      </c>
      <c r="AH188" s="4">
        <f t="shared" si="12"/>
        <v>5.68</v>
      </c>
      <c r="AI188">
        <f t="shared" si="13"/>
        <v>5</v>
      </c>
    </row>
    <row r="189" spans="1:35" x14ac:dyDescent="0.25">
      <c r="A189">
        <v>99</v>
      </c>
      <c r="B189" t="s">
        <v>230</v>
      </c>
      <c r="C189" t="s">
        <v>231</v>
      </c>
      <c r="D189" t="s">
        <v>23</v>
      </c>
      <c r="E189" s="3" t="str">
        <f>IF(LEFT(C189,1)="K","K",IF(LEFT(C189,1)="D","DST",LEFT(C189,2)))</f>
        <v>WR</v>
      </c>
      <c r="F189" s="3">
        <f>INT(RIGHT(C189,LEN(C189)-FIND(E189,C189)*LEN(E189)))</f>
        <v>37</v>
      </c>
      <c r="G189" s="3" t="str">
        <f>IF(ISERROR(FIND(",",B189)),RIGHT(B189,LEN(B189)-FIND(" ",B189)),LEFT(B189,FIND(",",B189)-1))</f>
        <v>Anquan Boldin</v>
      </c>
      <c r="H189" s="3">
        <f>VLOOKUP(G189,$AG$5:$AH$304,2,0)</f>
        <v>9.9</v>
      </c>
      <c r="I189" s="3">
        <f t="shared" si="14"/>
        <v>18</v>
      </c>
      <c r="K189" t="s">
        <v>664</v>
      </c>
      <c r="M189" t="s">
        <v>453</v>
      </c>
      <c r="N189">
        <v>0</v>
      </c>
      <c r="O189">
        <v>0</v>
      </c>
      <c r="P189">
        <v>0</v>
      </c>
      <c r="R189">
        <v>4</v>
      </c>
      <c r="S189">
        <v>12</v>
      </c>
      <c r="T189">
        <v>0</v>
      </c>
      <c r="V189">
        <v>2</v>
      </c>
      <c r="W189">
        <v>8</v>
      </c>
      <c r="X189">
        <v>1</v>
      </c>
      <c r="Y189">
        <v>2</v>
      </c>
      <c r="AA189">
        <v>0</v>
      </c>
      <c r="AB189">
        <v>1</v>
      </c>
      <c r="AC189">
        <v>0</v>
      </c>
      <c r="AE189">
        <v>5</v>
      </c>
      <c r="AG189" s="3" t="str">
        <f t="shared" si="11"/>
        <v>Bobby Rainey</v>
      </c>
      <c r="AH189" s="4">
        <f t="shared" si="12"/>
        <v>6</v>
      </c>
      <c r="AI189">
        <f t="shared" si="13"/>
        <v>5</v>
      </c>
    </row>
    <row r="190" spans="1:35" x14ac:dyDescent="0.25">
      <c r="A190">
        <v>103</v>
      </c>
      <c r="B190" t="s">
        <v>238</v>
      </c>
      <c r="C190" t="s">
        <v>239</v>
      </c>
      <c r="D190" t="s">
        <v>52</v>
      </c>
      <c r="E190" s="3" t="str">
        <f>IF(LEFT(C190,1)="K","K",IF(LEFT(C190,1)="D","DST",LEFT(C190,2)))</f>
        <v>WR</v>
      </c>
      <c r="F190" s="3">
        <f>INT(RIGHT(C190,LEN(C190)-FIND(E190,C190)*LEN(E190)))</f>
        <v>38</v>
      </c>
      <c r="G190" s="3" t="str">
        <f>IF(ISERROR(FIND(",",B190)),RIGHT(B190,LEN(B190)-FIND(" ",B190)),LEFT(B190,FIND(",",B190)-1))</f>
        <v>Kelvin Benjamin</v>
      </c>
      <c r="H190" s="3">
        <f>VLOOKUP(G190,$AG$5:$AH$304,2,0)</f>
        <v>15.2</v>
      </c>
      <c r="I190" s="3">
        <f t="shared" si="14"/>
        <v>7</v>
      </c>
      <c r="K190" t="s">
        <v>665</v>
      </c>
      <c r="M190" t="s">
        <v>453</v>
      </c>
      <c r="N190">
        <v>0</v>
      </c>
      <c r="O190">
        <v>0</v>
      </c>
      <c r="P190">
        <v>0</v>
      </c>
      <c r="R190">
        <v>13</v>
      </c>
      <c r="S190">
        <v>53</v>
      </c>
      <c r="T190">
        <v>0</v>
      </c>
      <c r="V190">
        <v>5</v>
      </c>
      <c r="W190">
        <v>27</v>
      </c>
      <c r="X190">
        <v>0</v>
      </c>
      <c r="Y190">
        <v>5</v>
      </c>
      <c r="AA190">
        <v>0</v>
      </c>
      <c r="AB190">
        <v>1</v>
      </c>
      <c r="AC190">
        <v>0</v>
      </c>
      <c r="AE190">
        <v>5</v>
      </c>
      <c r="AG190" s="3" t="str">
        <f t="shared" si="11"/>
        <v>Andre Ellington</v>
      </c>
      <c r="AH190" s="4">
        <f t="shared" si="12"/>
        <v>6</v>
      </c>
      <c r="AI190">
        <f t="shared" si="13"/>
        <v>5</v>
      </c>
    </row>
    <row r="191" spans="1:35" x14ac:dyDescent="0.25">
      <c r="A191">
        <v>104</v>
      </c>
      <c r="B191" t="s">
        <v>240</v>
      </c>
      <c r="C191" t="s">
        <v>241</v>
      </c>
      <c r="D191" t="s">
        <v>164</v>
      </c>
      <c r="E191" s="3" t="str">
        <f>IF(LEFT(C191,1)="K","K",IF(LEFT(C191,1)="D","DST",LEFT(C191,2)))</f>
        <v>WR</v>
      </c>
      <c r="F191" s="3">
        <f>INT(RIGHT(C191,LEN(C191)-FIND(E191,C191)*LEN(E191)))</f>
        <v>39</v>
      </c>
      <c r="G191" s="3" t="str">
        <f>IF(ISERROR(FIND(",",B191)),RIGHT(B191,LEN(B191)-FIND(" ",B191)),LEFT(B191,FIND(",",B191)-1))</f>
        <v>Rueben Randle</v>
      </c>
      <c r="H191" s="6">
        <v>0.1</v>
      </c>
      <c r="I191" s="3">
        <f t="shared" si="14"/>
        <v>47</v>
      </c>
      <c r="K191" t="s">
        <v>666</v>
      </c>
      <c r="M191" t="s">
        <v>453</v>
      </c>
      <c r="N191">
        <v>0</v>
      </c>
      <c r="O191">
        <v>0</v>
      </c>
      <c r="P191">
        <v>0</v>
      </c>
      <c r="R191">
        <v>5</v>
      </c>
      <c r="S191">
        <v>21</v>
      </c>
      <c r="T191">
        <v>0</v>
      </c>
      <c r="V191">
        <v>4</v>
      </c>
      <c r="W191">
        <v>30</v>
      </c>
      <c r="X191">
        <v>0</v>
      </c>
      <c r="Y191">
        <v>4</v>
      </c>
      <c r="AA191">
        <v>0</v>
      </c>
      <c r="AB191">
        <v>0</v>
      </c>
      <c r="AC191">
        <v>0</v>
      </c>
      <c r="AE191">
        <v>5</v>
      </c>
      <c r="AG191" s="3" t="str">
        <f t="shared" si="11"/>
        <v>Benjamin Cunningham</v>
      </c>
      <c r="AH191" s="4">
        <f t="shared" si="12"/>
        <v>5.0999999999999996</v>
      </c>
      <c r="AI191">
        <f t="shared" si="13"/>
        <v>5</v>
      </c>
    </row>
    <row r="192" spans="1:35" x14ac:dyDescent="0.25">
      <c r="A192">
        <v>105</v>
      </c>
      <c r="B192" t="s">
        <v>242</v>
      </c>
      <c r="C192" t="s">
        <v>243</v>
      </c>
      <c r="D192" t="s">
        <v>43</v>
      </c>
      <c r="E192" s="3" t="str">
        <f>IF(LEFT(C192,1)="K","K",IF(LEFT(C192,1)="D","DST",LEFT(C192,2)))</f>
        <v>WR</v>
      </c>
      <c r="F192" s="3">
        <f>INT(RIGHT(C192,LEN(C192)-FIND(E192,C192)*LEN(E192)))</f>
        <v>40</v>
      </c>
      <c r="G192" s="3" t="str">
        <f>IF(ISERROR(FIND(",",B192)),RIGHT(B192,LEN(B192)-FIND(" ",B192)),LEFT(B192,FIND(",",B192)-1))</f>
        <v>Aaron Dobson</v>
      </c>
      <c r="H192" s="6">
        <v>0</v>
      </c>
      <c r="I192" s="3">
        <f t="shared" si="14"/>
        <v>48</v>
      </c>
      <c r="K192" t="s">
        <v>667</v>
      </c>
      <c r="M192" t="s">
        <v>453</v>
      </c>
      <c r="N192">
        <v>0</v>
      </c>
      <c r="O192">
        <v>0</v>
      </c>
      <c r="P192">
        <v>0</v>
      </c>
      <c r="R192">
        <v>0</v>
      </c>
      <c r="S192">
        <v>0</v>
      </c>
      <c r="T192">
        <v>0</v>
      </c>
      <c r="V192">
        <v>0</v>
      </c>
      <c r="W192">
        <v>0</v>
      </c>
      <c r="X192">
        <v>0</v>
      </c>
      <c r="Y192">
        <v>0</v>
      </c>
      <c r="AA192">
        <v>0</v>
      </c>
      <c r="AB192">
        <v>0</v>
      </c>
      <c r="AC192">
        <v>0</v>
      </c>
      <c r="AE192">
        <v>5</v>
      </c>
      <c r="AG192" s="3" t="str">
        <f t="shared" si="11"/>
        <v>Bills</v>
      </c>
      <c r="AH192" s="4">
        <f t="shared" si="12"/>
        <v>5</v>
      </c>
      <c r="AI192">
        <f t="shared" si="13"/>
        <v>5</v>
      </c>
    </row>
    <row r="193" spans="1:35" x14ac:dyDescent="0.25">
      <c r="A193">
        <v>106</v>
      </c>
      <c r="B193" t="s">
        <v>244</v>
      </c>
      <c r="C193" t="s">
        <v>245</v>
      </c>
      <c r="D193" t="s">
        <v>60</v>
      </c>
      <c r="E193" s="3" t="str">
        <f>IF(LEFT(C193,1)="K","K",IF(LEFT(C193,1)="D","DST",LEFT(C193,2)))</f>
        <v>WR</v>
      </c>
      <c r="F193" s="3">
        <f>INT(RIGHT(C193,LEN(C193)-FIND(E193,C193)*LEN(E193)))</f>
        <v>41</v>
      </c>
      <c r="G193" s="3" t="str">
        <f>IF(ISERROR(FIND(",",B193)),RIGHT(B193,LEN(B193)-FIND(" ",B193)),LEFT(B193,FIND(",",B193)-1))</f>
        <v>Malcom Floyd</v>
      </c>
      <c r="H193" s="3">
        <f>VLOOKUP(G193,$AG$5:$AH$304,2,0)</f>
        <v>11</v>
      </c>
      <c r="I193" s="3">
        <f t="shared" si="14"/>
        <v>15</v>
      </c>
      <c r="K193" t="s">
        <v>668</v>
      </c>
      <c r="M193" t="s">
        <v>453</v>
      </c>
      <c r="N193">
        <v>0</v>
      </c>
      <c r="O193">
        <v>0</v>
      </c>
      <c r="P193">
        <v>0</v>
      </c>
      <c r="R193">
        <v>0</v>
      </c>
      <c r="S193">
        <v>0</v>
      </c>
      <c r="T193">
        <v>0</v>
      </c>
      <c r="V193">
        <v>0</v>
      </c>
      <c r="W193">
        <v>0</v>
      </c>
      <c r="X193">
        <v>0</v>
      </c>
      <c r="Y193">
        <v>0</v>
      </c>
      <c r="AA193">
        <v>0</v>
      </c>
      <c r="AB193">
        <v>0</v>
      </c>
      <c r="AC193">
        <v>0</v>
      </c>
      <c r="AE193">
        <v>5</v>
      </c>
      <c r="AG193" s="3" t="str">
        <f t="shared" si="11"/>
        <v>Bengals</v>
      </c>
      <c r="AH193" s="4">
        <f t="shared" si="12"/>
        <v>5</v>
      </c>
      <c r="AI193">
        <f t="shared" si="13"/>
        <v>5</v>
      </c>
    </row>
    <row r="194" spans="1:35" x14ac:dyDescent="0.25">
      <c r="A194">
        <v>107</v>
      </c>
      <c r="B194" t="s">
        <v>246</v>
      </c>
      <c r="C194" t="s">
        <v>247</v>
      </c>
      <c r="D194" t="s">
        <v>189</v>
      </c>
      <c r="E194" s="3" t="str">
        <f>IF(LEFT(C194,1)="K","K",IF(LEFT(C194,1)="D","DST",LEFT(C194,2)))</f>
        <v>WR</v>
      </c>
      <c r="F194" s="3">
        <f>INT(RIGHT(C194,LEN(C194)-FIND(E194,C194)*LEN(E194)))</f>
        <v>42</v>
      </c>
      <c r="G194" s="3" t="str">
        <f>IF(ISERROR(FIND(",",B194)),RIGHT(B194,LEN(B194)-FIND(" ",B194)),LEFT(B194,FIND(",",B194)-1))</f>
        <v>Sammy Watkins</v>
      </c>
      <c r="H194" s="3">
        <f>VLOOKUP(G194,$AG$5:$AH$304,2,0)</f>
        <v>3.1</v>
      </c>
      <c r="I194" s="3">
        <f t="shared" si="14"/>
        <v>40</v>
      </c>
      <c r="K194" t="s">
        <v>669</v>
      </c>
      <c r="M194" t="s">
        <v>453</v>
      </c>
      <c r="N194">
        <v>0</v>
      </c>
      <c r="O194">
        <v>0</v>
      </c>
      <c r="P194">
        <v>0</v>
      </c>
      <c r="R194">
        <v>0</v>
      </c>
      <c r="S194">
        <v>0</v>
      </c>
      <c r="T194">
        <v>0</v>
      </c>
      <c r="V194">
        <v>0</v>
      </c>
      <c r="W194">
        <v>0</v>
      </c>
      <c r="X194">
        <v>0</v>
      </c>
      <c r="Y194">
        <v>0</v>
      </c>
      <c r="AA194">
        <v>0</v>
      </c>
      <c r="AB194">
        <v>0</v>
      </c>
      <c r="AC194">
        <v>0</v>
      </c>
      <c r="AE194">
        <v>5</v>
      </c>
      <c r="AG194" s="3" t="str">
        <f t="shared" si="11"/>
        <v>Patriots</v>
      </c>
      <c r="AH194" s="4">
        <f t="shared" si="12"/>
        <v>5</v>
      </c>
      <c r="AI194">
        <f t="shared" si="13"/>
        <v>5</v>
      </c>
    </row>
    <row r="195" spans="1:35" x14ac:dyDescent="0.25">
      <c r="A195">
        <v>108</v>
      </c>
      <c r="B195" t="s">
        <v>248</v>
      </c>
      <c r="C195" t="s">
        <v>249</v>
      </c>
      <c r="D195" t="s">
        <v>76</v>
      </c>
      <c r="E195" s="3" t="str">
        <f>IF(LEFT(C195,1)="K","K",IF(LEFT(C195,1)="D","DST",LEFT(C195,2)))</f>
        <v>WR</v>
      </c>
      <c r="F195" s="3">
        <f>INT(RIGHT(C195,LEN(C195)-FIND(E195,C195)*LEN(E195)))</f>
        <v>43</v>
      </c>
      <c r="G195" s="3" t="str">
        <f>IF(ISERROR(FIND(",",B195)),RIGHT(B195,LEN(B195)-FIND(" ",B195)),LEFT(B195,FIND(",",B195)-1))</f>
        <v>Justin Hunter</v>
      </c>
      <c r="H195" s="3">
        <f>VLOOKUP(G195,$AG$5:$AH$304,2,0)</f>
        <v>6.3</v>
      </c>
      <c r="I195" s="3">
        <f t="shared" si="14"/>
        <v>30</v>
      </c>
      <c r="K195" t="s">
        <v>670</v>
      </c>
      <c r="M195" t="s">
        <v>453</v>
      </c>
      <c r="N195">
        <v>0</v>
      </c>
      <c r="O195">
        <v>0</v>
      </c>
      <c r="P195">
        <v>0</v>
      </c>
      <c r="R195">
        <v>0</v>
      </c>
      <c r="S195">
        <v>0</v>
      </c>
      <c r="T195">
        <v>0</v>
      </c>
      <c r="V195">
        <v>0</v>
      </c>
      <c r="W195">
        <v>0</v>
      </c>
      <c r="X195">
        <v>0</v>
      </c>
      <c r="Y195">
        <v>0</v>
      </c>
      <c r="AA195">
        <v>0</v>
      </c>
      <c r="AB195">
        <v>0</v>
      </c>
      <c r="AC195">
        <v>0</v>
      </c>
      <c r="AE195">
        <v>5</v>
      </c>
      <c r="AG195" s="3" t="str">
        <f t="shared" si="11"/>
        <v>Cardinals</v>
      </c>
      <c r="AH195" s="4">
        <f t="shared" si="12"/>
        <v>5</v>
      </c>
      <c r="AI195">
        <f t="shared" si="13"/>
        <v>5</v>
      </c>
    </row>
    <row r="196" spans="1:35" x14ac:dyDescent="0.25">
      <c r="A196">
        <v>109</v>
      </c>
      <c r="B196" t="s">
        <v>250</v>
      </c>
      <c r="C196" t="s">
        <v>251</v>
      </c>
      <c r="D196" t="s">
        <v>123</v>
      </c>
      <c r="E196" s="3" t="str">
        <f>IF(LEFT(C196,1)="K","K",IF(LEFT(C196,1)="D","DST",LEFT(C196,2)))</f>
        <v>WR</v>
      </c>
      <c r="F196" s="3">
        <f>INT(RIGHT(C196,LEN(C196)-FIND(E196,C196)*LEN(E196)))</f>
        <v>44</v>
      </c>
      <c r="G196" s="3" t="str">
        <f>IF(ISERROR(FIND(",",B196)),RIGHT(B196,LEN(B196)-FIND(" ",B196)),LEFT(B196,FIND(",",B196)-1))</f>
        <v>Brian Hartline</v>
      </c>
      <c r="H196" s="3">
        <f>VLOOKUP(G196,$AG$5:$AH$304,2,0)</f>
        <v>2.6</v>
      </c>
      <c r="I196" s="3">
        <f t="shared" si="14"/>
        <v>42</v>
      </c>
      <c r="K196" t="s">
        <v>671</v>
      </c>
      <c r="M196" t="s">
        <v>453</v>
      </c>
      <c r="N196">
        <v>0</v>
      </c>
      <c r="O196">
        <v>0</v>
      </c>
      <c r="P196">
        <v>0</v>
      </c>
      <c r="R196">
        <v>0</v>
      </c>
      <c r="S196">
        <v>0</v>
      </c>
      <c r="T196">
        <v>0</v>
      </c>
      <c r="V196">
        <v>0</v>
      </c>
      <c r="W196">
        <v>0</v>
      </c>
      <c r="X196">
        <v>0</v>
      </c>
      <c r="Y196">
        <v>0</v>
      </c>
      <c r="AA196">
        <v>0</v>
      </c>
      <c r="AB196">
        <v>0</v>
      </c>
      <c r="AC196">
        <v>0</v>
      </c>
      <c r="AE196">
        <v>5</v>
      </c>
      <c r="AG196" s="3" t="str">
        <f t="shared" si="11"/>
        <v>Chargers</v>
      </c>
      <c r="AH196" s="4">
        <f t="shared" si="12"/>
        <v>5</v>
      </c>
      <c r="AI196">
        <f t="shared" si="13"/>
        <v>5</v>
      </c>
    </row>
    <row r="197" spans="1:35" x14ac:dyDescent="0.25">
      <c r="A197">
        <v>115</v>
      </c>
      <c r="B197" t="s">
        <v>262</v>
      </c>
      <c r="C197" t="s">
        <v>263</v>
      </c>
      <c r="D197" t="s">
        <v>40</v>
      </c>
      <c r="E197" s="3" t="str">
        <f>IF(LEFT(C197,1)="K","K",IF(LEFT(C197,1)="D","DST",LEFT(C197,2)))</f>
        <v>WR</v>
      </c>
      <c r="F197" s="3">
        <f>INT(RIGHT(C197,LEN(C197)-FIND(E197,C197)*LEN(E197)))</f>
        <v>45</v>
      </c>
      <c r="G197" s="3" t="str">
        <f>IF(ISERROR(FIND(",",B197)),RIGHT(B197,LEN(B197)-FIND(" ",B197)),LEFT(B197,FIND(",",B197)-1))</f>
        <v>Greg Jennings</v>
      </c>
      <c r="H197" s="3">
        <f>VLOOKUP(G197,$AG$5:$AH$304,2,0)</f>
        <v>11.8</v>
      </c>
      <c r="I197" s="3">
        <f t="shared" si="14"/>
        <v>12</v>
      </c>
      <c r="K197" t="s">
        <v>672</v>
      </c>
      <c r="M197" t="s">
        <v>453</v>
      </c>
      <c r="N197">
        <v>0</v>
      </c>
      <c r="O197">
        <v>0</v>
      </c>
      <c r="P197">
        <v>0</v>
      </c>
      <c r="R197">
        <v>0</v>
      </c>
      <c r="S197">
        <v>0</v>
      </c>
      <c r="T197">
        <v>0</v>
      </c>
      <c r="V197">
        <v>0</v>
      </c>
      <c r="W197">
        <v>0</v>
      </c>
      <c r="X197">
        <v>0</v>
      </c>
      <c r="Y197">
        <v>0</v>
      </c>
      <c r="AA197">
        <v>0</v>
      </c>
      <c r="AB197">
        <v>0</v>
      </c>
      <c r="AC197">
        <v>0</v>
      </c>
      <c r="AE197">
        <v>4</v>
      </c>
      <c r="AG197" s="3" t="str">
        <f t="shared" ref="AG197:AG260" si="15">IF(ISERROR(FIND(",",K197)),LEFT(K197,FIND(" ",K197)-1),LEFT(K197,FIND(",",K197)-1))</f>
        <v>Josh Scobee</v>
      </c>
      <c r="AH197" s="4">
        <f t="shared" ref="AH197:AH260" si="16">IF(ISERROR(FIND(",",K197)),AE197,(N197*0.04+4*O197-2*P197+S197/10+6*T197+W197/10+X197*6+AA197*2-AB197*2+AC197*6))</f>
        <v>0</v>
      </c>
      <c r="AI197">
        <f t="shared" si="13"/>
        <v>4</v>
      </c>
    </row>
    <row r="198" spans="1:35" x14ac:dyDescent="0.25">
      <c r="A198">
        <v>118</v>
      </c>
      <c r="B198" t="s">
        <v>268</v>
      </c>
      <c r="C198" t="s">
        <v>269</v>
      </c>
      <c r="D198" t="s">
        <v>137</v>
      </c>
      <c r="E198" s="3" t="str">
        <f>IF(LEFT(C198,1)="K","K",IF(LEFT(C198,1)="D","DST",LEFT(C198,2)))</f>
        <v>WR</v>
      </c>
      <c r="F198" s="3">
        <f>INT(RIGHT(C198,LEN(C198)-FIND(E198,C198)*LEN(E198)))</f>
        <v>46</v>
      </c>
      <c r="G198" s="3" t="str">
        <f>IF(ISERROR(FIND(",",B198)),RIGHT(B198,LEN(B198)-FIND(" ",B198)),LEFT(B198,FIND(",",B198)-1))</f>
        <v>Andrew Hawkins</v>
      </c>
      <c r="H198" s="3">
        <f>VLOOKUP(G198,$AG$5:$AH$304,2,0)</f>
        <v>8.6999999999999993</v>
      </c>
      <c r="I198" s="3">
        <f t="shared" si="14"/>
        <v>26</v>
      </c>
      <c r="K198" t="s">
        <v>673</v>
      </c>
      <c r="M198" t="s">
        <v>453</v>
      </c>
      <c r="N198">
        <v>0</v>
      </c>
      <c r="O198">
        <v>0</v>
      </c>
      <c r="P198">
        <v>0</v>
      </c>
      <c r="R198">
        <v>0</v>
      </c>
      <c r="S198">
        <v>0</v>
      </c>
      <c r="T198">
        <v>0</v>
      </c>
      <c r="V198">
        <v>3</v>
      </c>
      <c r="W198">
        <v>42</v>
      </c>
      <c r="X198">
        <v>0</v>
      </c>
      <c r="Y198">
        <v>4</v>
      </c>
      <c r="AA198">
        <v>0</v>
      </c>
      <c r="AB198">
        <v>0</v>
      </c>
      <c r="AC198">
        <v>0</v>
      </c>
      <c r="AE198">
        <v>4</v>
      </c>
      <c r="AG198" s="3" t="str">
        <f t="shared" si="15"/>
        <v>Zach Miller</v>
      </c>
      <c r="AH198" s="4">
        <f t="shared" si="16"/>
        <v>4.2</v>
      </c>
      <c r="AI198">
        <f t="shared" ref="AI198:AI261" si="17">AE198</f>
        <v>4</v>
      </c>
    </row>
    <row r="199" spans="1:35" x14ac:dyDescent="0.25">
      <c r="A199">
        <v>119</v>
      </c>
      <c r="B199" t="s">
        <v>270</v>
      </c>
      <c r="C199" t="s">
        <v>271</v>
      </c>
      <c r="D199" t="s">
        <v>144</v>
      </c>
      <c r="E199" s="3" t="str">
        <f>IF(LEFT(C199,1)="K","K",IF(LEFT(C199,1)="D","DST",LEFT(C199,2)))</f>
        <v>WR</v>
      </c>
      <c r="F199" s="3">
        <f>INT(RIGHT(C199,LEN(C199)-FIND(E199,C199)*LEN(E199)))</f>
        <v>47</v>
      </c>
      <c r="G199" s="3" t="str">
        <f>IF(ISERROR(FIND(",",B199)),RIGHT(B199,LEN(B199)-FIND(" ",B199)),LEFT(B199,FIND(",",B199)-1))</f>
        <v>Mike Evans</v>
      </c>
      <c r="H199" s="3">
        <f>VLOOKUP(G199,$AG$5:$AH$304,2,0)</f>
        <v>3.7</v>
      </c>
      <c r="I199" s="3">
        <f t="shared" si="14"/>
        <v>37</v>
      </c>
      <c r="K199" t="s">
        <v>674</v>
      </c>
      <c r="M199" t="s">
        <v>453</v>
      </c>
      <c r="N199">
        <v>0</v>
      </c>
      <c r="O199">
        <v>0</v>
      </c>
      <c r="P199">
        <v>0</v>
      </c>
      <c r="R199">
        <v>0</v>
      </c>
      <c r="S199">
        <v>0</v>
      </c>
      <c r="T199">
        <v>0</v>
      </c>
      <c r="V199">
        <v>0</v>
      </c>
      <c r="W199">
        <v>0</v>
      </c>
      <c r="X199">
        <v>0</v>
      </c>
      <c r="Y199">
        <v>0</v>
      </c>
      <c r="AA199">
        <v>0</v>
      </c>
      <c r="AB199">
        <v>0</v>
      </c>
      <c r="AC199">
        <v>0</v>
      </c>
      <c r="AE199">
        <v>4</v>
      </c>
      <c r="AG199" s="3" t="str">
        <f t="shared" si="15"/>
        <v>Mason Crosby</v>
      </c>
      <c r="AH199" s="4">
        <f t="shared" si="16"/>
        <v>0</v>
      </c>
      <c r="AI199">
        <f t="shared" si="17"/>
        <v>4</v>
      </c>
    </row>
    <row r="200" spans="1:35" x14ac:dyDescent="0.25">
      <c r="A200">
        <v>121</v>
      </c>
      <c r="B200" t="s">
        <v>274</v>
      </c>
      <c r="C200" t="s">
        <v>275</v>
      </c>
      <c r="D200" t="s">
        <v>6</v>
      </c>
      <c r="E200" s="3" t="str">
        <f>IF(LEFT(C200,1)="K","K",IF(LEFT(C200,1)="D","DST",LEFT(C200,2)))</f>
        <v>WR</v>
      </c>
      <c r="F200" s="3">
        <f>INT(RIGHT(C200,LEN(C200)-FIND(E200,C200)*LEN(E200)))</f>
        <v>48</v>
      </c>
      <c r="G200" s="3" t="str">
        <f>IF(ISERROR(FIND(",",B200)),RIGHT(B200,LEN(B200)-FIND(" ",B200)),LEFT(B200,FIND(",",B200)-1))</f>
        <v>Cody Latimer</v>
      </c>
      <c r="H200" s="6">
        <v>0</v>
      </c>
      <c r="I200" s="3">
        <f t="shared" si="14"/>
        <v>48</v>
      </c>
      <c r="K200" t="s">
        <v>675</v>
      </c>
      <c r="M200" t="s">
        <v>453</v>
      </c>
      <c r="N200">
        <v>0</v>
      </c>
      <c r="O200">
        <v>0</v>
      </c>
      <c r="P200">
        <v>0</v>
      </c>
      <c r="R200">
        <v>0</v>
      </c>
      <c r="S200">
        <v>0</v>
      </c>
      <c r="T200">
        <v>0</v>
      </c>
      <c r="V200">
        <v>6</v>
      </c>
      <c r="W200">
        <v>41</v>
      </c>
      <c r="X200">
        <v>0</v>
      </c>
      <c r="Y200">
        <v>8</v>
      </c>
      <c r="AA200">
        <v>0</v>
      </c>
      <c r="AB200">
        <v>0</v>
      </c>
      <c r="AC200">
        <v>0</v>
      </c>
      <c r="AE200">
        <v>4</v>
      </c>
      <c r="AG200" s="3" t="str">
        <f t="shared" si="15"/>
        <v>Brandon Myers</v>
      </c>
      <c r="AH200" s="4">
        <f t="shared" si="16"/>
        <v>4.0999999999999996</v>
      </c>
      <c r="AI200">
        <f t="shared" si="17"/>
        <v>4</v>
      </c>
    </row>
    <row r="201" spans="1:35" x14ac:dyDescent="0.25">
      <c r="A201">
        <v>123</v>
      </c>
      <c r="B201" t="s">
        <v>278</v>
      </c>
      <c r="C201" t="s">
        <v>279</v>
      </c>
      <c r="D201" t="s">
        <v>137</v>
      </c>
      <c r="E201" s="3" t="str">
        <f>IF(LEFT(C201,1)="K","K",IF(LEFT(C201,1)="D","DST",LEFT(C201,2)))</f>
        <v>WR</v>
      </c>
      <c r="F201" s="3">
        <f>INT(RIGHT(C201,LEN(C201)-FIND(E201,C201)*LEN(E201)))</f>
        <v>49</v>
      </c>
      <c r="G201" s="3" t="str">
        <f>IF(ISERROR(FIND(",",B201)),RIGHT(B201,LEN(B201)-FIND(" ",B201)),LEFT(B201,FIND(",",B201)-1))</f>
        <v>Miles Austin</v>
      </c>
      <c r="H201" s="3">
        <f>VLOOKUP(G201,$AG$5:$AH$304,2,0)</f>
        <v>2</v>
      </c>
      <c r="I201" s="3">
        <f t="shared" si="14"/>
        <v>46</v>
      </c>
      <c r="K201" t="s">
        <v>676</v>
      </c>
      <c r="M201" t="s">
        <v>453</v>
      </c>
      <c r="N201">
        <v>0</v>
      </c>
      <c r="O201">
        <v>0</v>
      </c>
      <c r="P201">
        <v>0</v>
      </c>
      <c r="R201">
        <v>6</v>
      </c>
      <c r="S201">
        <v>41</v>
      </c>
      <c r="T201">
        <v>0</v>
      </c>
      <c r="V201">
        <v>0</v>
      </c>
      <c r="W201">
        <v>0</v>
      </c>
      <c r="X201">
        <v>0</v>
      </c>
      <c r="Y201">
        <v>0</v>
      </c>
      <c r="AA201">
        <v>0</v>
      </c>
      <c r="AB201">
        <v>0</v>
      </c>
      <c r="AC201">
        <v>0</v>
      </c>
      <c r="AE201">
        <v>4</v>
      </c>
      <c r="AG201" s="3" t="str">
        <f t="shared" si="15"/>
        <v>Ben Tate</v>
      </c>
      <c r="AH201" s="4">
        <f t="shared" si="16"/>
        <v>4.0999999999999996</v>
      </c>
      <c r="AI201">
        <f t="shared" si="17"/>
        <v>4</v>
      </c>
    </row>
    <row r="202" spans="1:35" x14ac:dyDescent="0.25">
      <c r="A202">
        <v>125</v>
      </c>
      <c r="B202" t="s">
        <v>282</v>
      </c>
      <c r="C202" t="s">
        <v>283</v>
      </c>
      <c r="D202" t="s">
        <v>81</v>
      </c>
      <c r="E202" s="3" t="str">
        <f>IF(LEFT(C202,1)="K","K",IF(LEFT(C202,1)="D","DST",LEFT(C202,2)))</f>
        <v>WR</v>
      </c>
      <c r="F202" s="3">
        <f>INT(RIGHT(C202,LEN(C202)-FIND(E202,C202)*LEN(E202)))</f>
        <v>50</v>
      </c>
      <c r="G202" s="3" t="str">
        <f>IF(ISERROR(FIND(",",B202)),RIGHT(B202,LEN(B202)-FIND(" ",B202)),LEFT(B202,FIND(",",B202)-1))</f>
        <v>Kenny Britt</v>
      </c>
      <c r="H202" s="6">
        <v>0</v>
      </c>
      <c r="I202" s="3">
        <f t="shared" si="14"/>
        <v>48</v>
      </c>
      <c r="K202" t="s">
        <v>677</v>
      </c>
      <c r="M202" t="s">
        <v>453</v>
      </c>
      <c r="N202">
        <v>0</v>
      </c>
      <c r="O202">
        <v>0</v>
      </c>
      <c r="P202">
        <v>0</v>
      </c>
      <c r="R202">
        <v>7</v>
      </c>
      <c r="S202">
        <v>37</v>
      </c>
      <c r="T202">
        <v>0</v>
      </c>
      <c r="V202">
        <v>2</v>
      </c>
      <c r="W202">
        <v>11</v>
      </c>
      <c r="X202">
        <v>0</v>
      </c>
      <c r="Y202">
        <v>3</v>
      </c>
      <c r="AA202">
        <v>0</v>
      </c>
      <c r="AB202">
        <v>0</v>
      </c>
      <c r="AC202">
        <v>0</v>
      </c>
      <c r="AE202">
        <v>4</v>
      </c>
      <c r="AG202" s="3" t="str">
        <f t="shared" si="15"/>
        <v>James Starks</v>
      </c>
      <c r="AH202" s="4">
        <f t="shared" si="16"/>
        <v>4.8000000000000007</v>
      </c>
      <c r="AI202">
        <f t="shared" si="17"/>
        <v>4</v>
      </c>
    </row>
    <row r="203" spans="1:35" x14ac:dyDescent="0.25">
      <c r="K203" t="s">
        <v>678</v>
      </c>
      <c r="M203" t="s">
        <v>453</v>
      </c>
      <c r="N203">
        <v>0</v>
      </c>
      <c r="O203">
        <v>0</v>
      </c>
      <c r="P203">
        <v>0</v>
      </c>
      <c r="R203">
        <v>0</v>
      </c>
      <c r="S203">
        <v>0</v>
      </c>
      <c r="T203">
        <v>0</v>
      </c>
      <c r="V203">
        <v>4</v>
      </c>
      <c r="W203">
        <v>48</v>
      </c>
      <c r="X203">
        <v>0</v>
      </c>
      <c r="Y203">
        <v>11</v>
      </c>
      <c r="AA203">
        <v>0</v>
      </c>
      <c r="AB203">
        <v>0</v>
      </c>
      <c r="AC203">
        <v>0</v>
      </c>
      <c r="AE203">
        <v>4</v>
      </c>
      <c r="AG203" s="3" t="str">
        <f t="shared" si="15"/>
        <v>Demaryius Thomas</v>
      </c>
      <c r="AH203" s="4">
        <f t="shared" si="16"/>
        <v>4.8</v>
      </c>
      <c r="AI203">
        <f t="shared" si="17"/>
        <v>4</v>
      </c>
    </row>
    <row r="204" spans="1:35" x14ac:dyDescent="0.25">
      <c r="K204" t="s">
        <v>679</v>
      </c>
      <c r="M204" t="s">
        <v>453</v>
      </c>
      <c r="N204">
        <v>0</v>
      </c>
      <c r="O204">
        <v>0</v>
      </c>
      <c r="P204">
        <v>0</v>
      </c>
      <c r="R204">
        <v>0</v>
      </c>
      <c r="S204">
        <v>0</v>
      </c>
      <c r="T204">
        <v>0</v>
      </c>
      <c r="V204">
        <v>2</v>
      </c>
      <c r="W204">
        <v>47</v>
      </c>
      <c r="X204">
        <v>0</v>
      </c>
      <c r="Y204">
        <v>5</v>
      </c>
      <c r="AA204">
        <v>0</v>
      </c>
      <c r="AB204">
        <v>0</v>
      </c>
      <c r="AC204">
        <v>0</v>
      </c>
      <c r="AE204">
        <v>4</v>
      </c>
      <c r="AG204" s="3" t="str">
        <f t="shared" si="15"/>
        <v>Jordan Cameron</v>
      </c>
      <c r="AH204" s="4">
        <f t="shared" si="16"/>
        <v>4.7</v>
      </c>
      <c r="AI204">
        <f t="shared" si="17"/>
        <v>4</v>
      </c>
    </row>
    <row r="205" spans="1:35" x14ac:dyDescent="0.25">
      <c r="K205" t="s">
        <v>680</v>
      </c>
      <c r="M205" t="s">
        <v>453</v>
      </c>
      <c r="N205">
        <v>0</v>
      </c>
      <c r="O205">
        <v>0</v>
      </c>
      <c r="P205">
        <v>0</v>
      </c>
      <c r="R205">
        <v>0</v>
      </c>
      <c r="S205">
        <v>0</v>
      </c>
      <c r="T205">
        <v>0</v>
      </c>
      <c r="V205">
        <v>5</v>
      </c>
      <c r="W205">
        <v>41</v>
      </c>
      <c r="X205">
        <v>0</v>
      </c>
      <c r="Y205">
        <v>11</v>
      </c>
      <c r="AA205">
        <v>0</v>
      </c>
      <c r="AB205">
        <v>0</v>
      </c>
      <c r="AC205">
        <v>0</v>
      </c>
      <c r="AE205">
        <v>4</v>
      </c>
      <c r="AG205" s="3" t="str">
        <f t="shared" si="15"/>
        <v>T.Y. Hilton</v>
      </c>
      <c r="AH205" s="4">
        <f t="shared" si="16"/>
        <v>4.0999999999999996</v>
      </c>
      <c r="AI205">
        <f t="shared" si="17"/>
        <v>4</v>
      </c>
    </row>
    <row r="206" spans="1:35" x14ac:dyDescent="0.25">
      <c r="K206" t="s">
        <v>681</v>
      </c>
      <c r="M206" t="s">
        <v>453</v>
      </c>
      <c r="N206">
        <v>0</v>
      </c>
      <c r="O206">
        <v>0</v>
      </c>
      <c r="P206">
        <v>0</v>
      </c>
      <c r="R206">
        <v>0</v>
      </c>
      <c r="S206">
        <v>0</v>
      </c>
      <c r="T206">
        <v>0</v>
      </c>
      <c r="V206">
        <v>4</v>
      </c>
      <c r="W206">
        <v>42</v>
      </c>
      <c r="X206">
        <v>0</v>
      </c>
      <c r="Y206">
        <v>5</v>
      </c>
      <c r="AA206">
        <v>0</v>
      </c>
      <c r="AB206">
        <v>0</v>
      </c>
      <c r="AC206">
        <v>0</v>
      </c>
      <c r="AE206">
        <v>4</v>
      </c>
      <c r="AG206" s="3" t="str">
        <f t="shared" si="15"/>
        <v>Cole Beasley</v>
      </c>
      <c r="AH206" s="4">
        <f t="shared" si="16"/>
        <v>4.2</v>
      </c>
      <c r="AI206">
        <f t="shared" si="17"/>
        <v>4</v>
      </c>
    </row>
    <row r="207" spans="1:35" x14ac:dyDescent="0.25">
      <c r="K207" t="s">
        <v>682</v>
      </c>
      <c r="M207" t="s">
        <v>453</v>
      </c>
      <c r="N207">
        <v>0</v>
      </c>
      <c r="O207">
        <v>0</v>
      </c>
      <c r="P207">
        <v>0</v>
      </c>
      <c r="R207">
        <v>0</v>
      </c>
      <c r="S207">
        <v>0</v>
      </c>
      <c r="T207">
        <v>0</v>
      </c>
      <c r="V207">
        <v>3</v>
      </c>
      <c r="W207">
        <v>49</v>
      </c>
      <c r="X207">
        <v>0</v>
      </c>
      <c r="Y207">
        <v>5</v>
      </c>
      <c r="AA207">
        <v>0</v>
      </c>
      <c r="AB207">
        <v>0</v>
      </c>
      <c r="AC207">
        <v>0</v>
      </c>
      <c r="AE207">
        <v>4</v>
      </c>
      <c r="AG207" s="3" t="str">
        <f t="shared" si="15"/>
        <v>Travis Kelce</v>
      </c>
      <c r="AH207" s="4">
        <f t="shared" si="16"/>
        <v>4.9000000000000004</v>
      </c>
      <c r="AI207">
        <f t="shared" si="17"/>
        <v>4</v>
      </c>
    </row>
    <row r="208" spans="1:35" x14ac:dyDescent="0.25">
      <c r="K208" t="s">
        <v>683</v>
      </c>
      <c r="M208" t="s">
        <v>453</v>
      </c>
      <c r="N208">
        <v>0</v>
      </c>
      <c r="O208">
        <v>0</v>
      </c>
      <c r="P208">
        <v>0</v>
      </c>
      <c r="R208">
        <v>12</v>
      </c>
      <c r="S208">
        <v>34</v>
      </c>
      <c r="T208">
        <v>0</v>
      </c>
      <c r="V208">
        <v>3</v>
      </c>
      <c r="W208">
        <v>11</v>
      </c>
      <c r="X208">
        <v>0</v>
      </c>
      <c r="Y208">
        <v>3</v>
      </c>
      <c r="AA208">
        <v>0</v>
      </c>
      <c r="AB208">
        <v>0</v>
      </c>
      <c r="AC208">
        <v>0</v>
      </c>
      <c r="AE208">
        <v>4</v>
      </c>
      <c r="AG208" s="3" t="str">
        <f t="shared" si="15"/>
        <v>Eddie Lacy</v>
      </c>
      <c r="AH208" s="4">
        <f t="shared" si="16"/>
        <v>4.5</v>
      </c>
      <c r="AI208">
        <f t="shared" si="17"/>
        <v>4</v>
      </c>
    </row>
    <row r="209" spans="11:35" x14ac:dyDescent="0.25">
      <c r="K209" t="s">
        <v>684</v>
      </c>
      <c r="M209" t="s">
        <v>453</v>
      </c>
      <c r="N209">
        <v>0</v>
      </c>
      <c r="O209">
        <v>0</v>
      </c>
      <c r="P209">
        <v>0</v>
      </c>
      <c r="R209">
        <v>11</v>
      </c>
      <c r="S209">
        <v>43</v>
      </c>
      <c r="T209">
        <v>0</v>
      </c>
      <c r="V209">
        <v>1</v>
      </c>
      <c r="W209">
        <v>8</v>
      </c>
      <c r="X209">
        <v>0</v>
      </c>
      <c r="Y209">
        <v>2</v>
      </c>
      <c r="AA209">
        <v>0</v>
      </c>
      <c r="AB209">
        <v>0</v>
      </c>
      <c r="AC209">
        <v>0</v>
      </c>
      <c r="AE209">
        <v>4</v>
      </c>
      <c r="AG209" s="3" t="str">
        <f t="shared" si="15"/>
        <v>Zac Stacy</v>
      </c>
      <c r="AH209" s="4">
        <f t="shared" si="16"/>
        <v>5.0999999999999996</v>
      </c>
      <c r="AI209">
        <f t="shared" si="17"/>
        <v>4</v>
      </c>
    </row>
    <row r="210" spans="11:35" x14ac:dyDescent="0.25">
      <c r="K210" t="s">
        <v>685</v>
      </c>
      <c r="M210" t="s">
        <v>453</v>
      </c>
      <c r="N210">
        <v>0</v>
      </c>
      <c r="O210">
        <v>0</v>
      </c>
      <c r="P210">
        <v>0</v>
      </c>
      <c r="R210">
        <v>0</v>
      </c>
      <c r="S210">
        <v>0</v>
      </c>
      <c r="T210">
        <v>0</v>
      </c>
      <c r="V210">
        <v>1</v>
      </c>
      <c r="W210">
        <v>26</v>
      </c>
      <c r="X210">
        <v>0</v>
      </c>
      <c r="Y210">
        <v>3</v>
      </c>
      <c r="AA210">
        <v>1</v>
      </c>
      <c r="AB210">
        <v>0</v>
      </c>
      <c r="AC210">
        <v>0</v>
      </c>
      <c r="AE210">
        <v>4</v>
      </c>
      <c r="AG210" s="3" t="str">
        <f t="shared" si="15"/>
        <v>Joseph Fauria</v>
      </c>
      <c r="AH210" s="4">
        <f t="shared" si="16"/>
        <v>4.5999999999999996</v>
      </c>
      <c r="AI210">
        <f t="shared" si="17"/>
        <v>4</v>
      </c>
    </row>
    <row r="211" spans="11:35" x14ac:dyDescent="0.25">
      <c r="K211" t="s">
        <v>686</v>
      </c>
      <c r="M211" t="s">
        <v>453</v>
      </c>
      <c r="N211">
        <v>0</v>
      </c>
      <c r="O211">
        <v>0</v>
      </c>
      <c r="P211">
        <v>0</v>
      </c>
      <c r="R211">
        <v>0</v>
      </c>
      <c r="S211">
        <v>0</v>
      </c>
      <c r="T211">
        <v>0</v>
      </c>
      <c r="V211">
        <v>0</v>
      </c>
      <c r="W211">
        <v>0</v>
      </c>
      <c r="X211">
        <v>0</v>
      </c>
      <c r="Y211">
        <v>0</v>
      </c>
      <c r="AA211">
        <v>0</v>
      </c>
      <c r="AB211">
        <v>0</v>
      </c>
      <c r="AC211">
        <v>0</v>
      </c>
      <c r="AE211">
        <v>4</v>
      </c>
      <c r="AG211" s="3" t="str">
        <f t="shared" si="15"/>
        <v>Broncos</v>
      </c>
      <c r="AH211" s="4">
        <f t="shared" si="16"/>
        <v>4</v>
      </c>
      <c r="AI211">
        <f t="shared" si="17"/>
        <v>4</v>
      </c>
    </row>
    <row r="212" spans="11:35" x14ac:dyDescent="0.25">
      <c r="K212" t="s">
        <v>687</v>
      </c>
      <c r="M212" t="s">
        <v>453</v>
      </c>
      <c r="N212">
        <v>0</v>
      </c>
      <c r="O212">
        <v>0</v>
      </c>
      <c r="P212">
        <v>0</v>
      </c>
      <c r="R212">
        <v>0</v>
      </c>
      <c r="S212">
        <v>0</v>
      </c>
      <c r="T212">
        <v>0</v>
      </c>
      <c r="V212">
        <v>0</v>
      </c>
      <c r="W212">
        <v>0</v>
      </c>
      <c r="X212">
        <v>0</v>
      </c>
      <c r="Y212">
        <v>0</v>
      </c>
      <c r="AA212">
        <v>0</v>
      </c>
      <c r="AB212">
        <v>0</v>
      </c>
      <c r="AC212">
        <v>0</v>
      </c>
      <c r="AE212">
        <v>4</v>
      </c>
      <c r="AG212" s="3" t="str">
        <f t="shared" si="15"/>
        <v>Redskins</v>
      </c>
      <c r="AH212" s="4">
        <f t="shared" si="16"/>
        <v>4</v>
      </c>
      <c r="AI212">
        <f t="shared" si="17"/>
        <v>4</v>
      </c>
    </row>
    <row r="213" spans="11:35" x14ac:dyDescent="0.25">
      <c r="K213" t="s">
        <v>688</v>
      </c>
      <c r="M213" t="s">
        <v>453</v>
      </c>
      <c r="N213">
        <v>0</v>
      </c>
      <c r="O213">
        <v>0</v>
      </c>
      <c r="P213">
        <v>0</v>
      </c>
      <c r="R213">
        <v>0</v>
      </c>
      <c r="S213">
        <v>0</v>
      </c>
      <c r="T213">
        <v>0</v>
      </c>
      <c r="V213">
        <v>0</v>
      </c>
      <c r="W213">
        <v>0</v>
      </c>
      <c r="X213">
        <v>0</v>
      </c>
      <c r="Y213">
        <v>0</v>
      </c>
      <c r="AA213">
        <v>0</v>
      </c>
      <c r="AB213">
        <v>0</v>
      </c>
      <c r="AC213">
        <v>0</v>
      </c>
      <c r="AE213">
        <v>3</v>
      </c>
      <c r="AG213" s="3" t="str">
        <f t="shared" si="15"/>
        <v>Phil Dawson</v>
      </c>
      <c r="AH213" s="4">
        <f t="shared" si="16"/>
        <v>0</v>
      </c>
      <c r="AI213">
        <f t="shared" si="17"/>
        <v>3</v>
      </c>
    </row>
    <row r="214" spans="11:35" x14ac:dyDescent="0.25">
      <c r="K214" t="s">
        <v>689</v>
      </c>
      <c r="M214" t="s">
        <v>453</v>
      </c>
      <c r="N214">
        <v>0</v>
      </c>
      <c r="O214">
        <v>0</v>
      </c>
      <c r="P214">
        <v>0</v>
      </c>
      <c r="R214">
        <v>0</v>
      </c>
      <c r="S214">
        <v>0</v>
      </c>
      <c r="T214">
        <v>0</v>
      </c>
      <c r="V214">
        <v>4</v>
      </c>
      <c r="W214">
        <v>32</v>
      </c>
      <c r="X214">
        <v>0</v>
      </c>
      <c r="Y214">
        <v>4</v>
      </c>
      <c r="AA214">
        <v>0</v>
      </c>
      <c r="AB214">
        <v>0</v>
      </c>
      <c r="AC214">
        <v>0</v>
      </c>
      <c r="AE214">
        <v>3</v>
      </c>
      <c r="AG214" s="3" t="str">
        <f t="shared" si="15"/>
        <v>Jerricho Cotchery</v>
      </c>
      <c r="AH214" s="4">
        <f t="shared" si="16"/>
        <v>3.2</v>
      </c>
      <c r="AI214">
        <f t="shared" si="17"/>
        <v>3</v>
      </c>
    </row>
    <row r="215" spans="11:35" x14ac:dyDescent="0.25">
      <c r="K215" t="s">
        <v>690</v>
      </c>
      <c r="M215" t="s">
        <v>453</v>
      </c>
      <c r="N215">
        <v>0</v>
      </c>
      <c r="O215">
        <v>0</v>
      </c>
      <c r="P215">
        <v>0</v>
      </c>
      <c r="R215">
        <v>0</v>
      </c>
      <c r="S215">
        <v>0</v>
      </c>
      <c r="T215">
        <v>0</v>
      </c>
      <c r="V215">
        <v>4</v>
      </c>
      <c r="W215">
        <v>36</v>
      </c>
      <c r="X215">
        <v>0</v>
      </c>
      <c r="Y215">
        <v>9</v>
      </c>
      <c r="AA215">
        <v>0</v>
      </c>
      <c r="AB215">
        <v>0</v>
      </c>
      <c r="AC215">
        <v>0</v>
      </c>
      <c r="AE215">
        <v>3</v>
      </c>
      <c r="AG215" s="3" t="str">
        <f t="shared" si="15"/>
        <v>Vincent Jackson</v>
      </c>
      <c r="AH215" s="4">
        <f t="shared" si="16"/>
        <v>3.6</v>
      </c>
      <c r="AI215">
        <f t="shared" si="17"/>
        <v>3</v>
      </c>
    </row>
    <row r="216" spans="11:35" x14ac:dyDescent="0.25">
      <c r="K216" t="s">
        <v>691</v>
      </c>
      <c r="M216" t="s">
        <v>453</v>
      </c>
      <c r="N216">
        <v>0</v>
      </c>
      <c r="O216">
        <v>0</v>
      </c>
      <c r="P216">
        <v>0</v>
      </c>
      <c r="R216">
        <v>0</v>
      </c>
      <c r="S216">
        <v>0</v>
      </c>
      <c r="T216">
        <v>0</v>
      </c>
      <c r="V216">
        <v>6</v>
      </c>
      <c r="W216">
        <v>35</v>
      </c>
      <c r="X216">
        <v>0</v>
      </c>
      <c r="Y216">
        <v>9</v>
      </c>
      <c r="AA216">
        <v>0</v>
      </c>
      <c r="AB216">
        <v>0</v>
      </c>
      <c r="AC216">
        <v>0</v>
      </c>
      <c r="AE216">
        <v>3</v>
      </c>
      <c r="AG216" s="3" t="str">
        <f t="shared" si="15"/>
        <v>Marcedes Lewis</v>
      </c>
      <c r="AH216" s="4">
        <f t="shared" si="16"/>
        <v>3.5</v>
      </c>
      <c r="AI216">
        <f t="shared" si="17"/>
        <v>3</v>
      </c>
    </row>
    <row r="217" spans="11:35" x14ac:dyDescent="0.25">
      <c r="K217" t="s">
        <v>692</v>
      </c>
      <c r="M217" t="s">
        <v>453</v>
      </c>
      <c r="N217">
        <v>0</v>
      </c>
      <c r="O217">
        <v>0</v>
      </c>
      <c r="P217">
        <v>0</v>
      </c>
      <c r="R217">
        <v>0</v>
      </c>
      <c r="S217">
        <v>0</v>
      </c>
      <c r="T217">
        <v>0</v>
      </c>
      <c r="V217">
        <v>4</v>
      </c>
      <c r="W217">
        <v>34</v>
      </c>
      <c r="X217">
        <v>0</v>
      </c>
      <c r="Y217">
        <v>5</v>
      </c>
      <c r="AA217">
        <v>0</v>
      </c>
      <c r="AB217">
        <v>0</v>
      </c>
      <c r="AC217">
        <v>0</v>
      </c>
      <c r="AE217">
        <v>3</v>
      </c>
      <c r="AG217" s="3" t="str">
        <f t="shared" si="15"/>
        <v>Owen Daniels</v>
      </c>
      <c r="AH217" s="4">
        <f t="shared" si="16"/>
        <v>3.4</v>
      </c>
      <c r="AI217">
        <f t="shared" si="17"/>
        <v>3</v>
      </c>
    </row>
    <row r="218" spans="11:35" x14ac:dyDescent="0.25">
      <c r="K218" t="s">
        <v>693</v>
      </c>
      <c r="M218" t="s">
        <v>453</v>
      </c>
      <c r="N218">
        <v>0</v>
      </c>
      <c r="O218">
        <v>0</v>
      </c>
      <c r="P218">
        <v>0</v>
      </c>
      <c r="R218">
        <v>2</v>
      </c>
      <c r="S218">
        <v>23</v>
      </c>
      <c r="T218">
        <v>0</v>
      </c>
      <c r="V218">
        <v>2</v>
      </c>
      <c r="W218">
        <v>11</v>
      </c>
      <c r="X218">
        <v>0</v>
      </c>
      <c r="Y218">
        <v>2</v>
      </c>
      <c r="AA218">
        <v>0</v>
      </c>
      <c r="AB218">
        <v>0</v>
      </c>
      <c r="AC218">
        <v>0</v>
      </c>
      <c r="AE218">
        <v>3</v>
      </c>
      <c r="AG218" s="3" t="str">
        <f t="shared" si="15"/>
        <v>Leon Washington</v>
      </c>
      <c r="AH218" s="4">
        <f t="shared" si="16"/>
        <v>3.4</v>
      </c>
      <c r="AI218">
        <f t="shared" si="17"/>
        <v>3</v>
      </c>
    </row>
    <row r="219" spans="11:35" x14ac:dyDescent="0.25">
      <c r="K219" t="s">
        <v>694</v>
      </c>
      <c r="M219" t="s">
        <v>453</v>
      </c>
      <c r="N219">
        <v>0</v>
      </c>
      <c r="O219">
        <v>0</v>
      </c>
      <c r="P219">
        <v>0</v>
      </c>
      <c r="R219">
        <v>9</v>
      </c>
      <c r="S219">
        <v>20</v>
      </c>
      <c r="T219">
        <v>0</v>
      </c>
      <c r="V219">
        <v>3</v>
      </c>
      <c r="W219">
        <v>17</v>
      </c>
      <c r="X219">
        <v>0</v>
      </c>
      <c r="Y219">
        <v>3</v>
      </c>
      <c r="AA219">
        <v>0</v>
      </c>
      <c r="AB219">
        <v>0</v>
      </c>
      <c r="AC219">
        <v>0</v>
      </c>
      <c r="AE219">
        <v>3</v>
      </c>
      <c r="AG219" s="3" t="str">
        <f t="shared" si="15"/>
        <v>Jonathan Stewart</v>
      </c>
      <c r="AH219" s="4">
        <f t="shared" si="16"/>
        <v>3.7</v>
      </c>
      <c r="AI219">
        <f t="shared" si="17"/>
        <v>3</v>
      </c>
    </row>
    <row r="220" spans="11:35" x14ac:dyDescent="0.25">
      <c r="K220" t="s">
        <v>695</v>
      </c>
      <c r="M220" t="s">
        <v>453</v>
      </c>
      <c r="N220">
        <v>0</v>
      </c>
      <c r="O220">
        <v>0</v>
      </c>
      <c r="P220">
        <v>0</v>
      </c>
      <c r="R220">
        <v>0</v>
      </c>
      <c r="S220">
        <v>0</v>
      </c>
      <c r="T220">
        <v>0</v>
      </c>
      <c r="V220">
        <v>2</v>
      </c>
      <c r="W220">
        <v>33</v>
      </c>
      <c r="X220">
        <v>0</v>
      </c>
      <c r="Y220">
        <v>2</v>
      </c>
      <c r="AA220">
        <v>0</v>
      </c>
      <c r="AB220">
        <v>0</v>
      </c>
      <c r="AC220">
        <v>0</v>
      </c>
      <c r="AE220">
        <v>3</v>
      </c>
      <c r="AG220" s="3" t="str">
        <f t="shared" si="15"/>
        <v>Stevie Johnson</v>
      </c>
      <c r="AH220" s="4">
        <f t="shared" si="16"/>
        <v>3.3</v>
      </c>
      <c r="AI220">
        <f t="shared" si="17"/>
        <v>3</v>
      </c>
    </row>
    <row r="221" spans="11:35" x14ac:dyDescent="0.25">
      <c r="K221" t="s">
        <v>696</v>
      </c>
      <c r="M221" t="s">
        <v>453</v>
      </c>
      <c r="N221">
        <v>0</v>
      </c>
      <c r="O221">
        <v>0</v>
      </c>
      <c r="P221">
        <v>0</v>
      </c>
      <c r="R221">
        <v>9</v>
      </c>
      <c r="S221">
        <v>29</v>
      </c>
      <c r="T221">
        <v>0</v>
      </c>
      <c r="V221">
        <v>1</v>
      </c>
      <c r="W221">
        <v>17</v>
      </c>
      <c r="X221">
        <v>0</v>
      </c>
      <c r="Y221">
        <v>2</v>
      </c>
      <c r="AA221">
        <v>0</v>
      </c>
      <c r="AB221">
        <v>0</v>
      </c>
      <c r="AC221">
        <v>0</v>
      </c>
      <c r="AE221">
        <v>3</v>
      </c>
      <c r="AG221" s="3" t="str">
        <f t="shared" si="15"/>
        <v>Dexter McCluster</v>
      </c>
      <c r="AH221" s="4">
        <f t="shared" si="16"/>
        <v>4.5999999999999996</v>
      </c>
      <c r="AI221">
        <f t="shared" si="17"/>
        <v>3</v>
      </c>
    </row>
    <row r="222" spans="11:35" x14ac:dyDescent="0.25">
      <c r="K222" t="s">
        <v>697</v>
      </c>
      <c r="M222" t="s">
        <v>453</v>
      </c>
      <c r="N222">
        <v>0</v>
      </c>
      <c r="O222">
        <v>0</v>
      </c>
      <c r="P222">
        <v>0</v>
      </c>
      <c r="R222">
        <v>0</v>
      </c>
      <c r="S222">
        <v>0</v>
      </c>
      <c r="T222">
        <v>0</v>
      </c>
      <c r="V222">
        <v>2</v>
      </c>
      <c r="W222">
        <v>30</v>
      </c>
      <c r="X222">
        <v>0</v>
      </c>
      <c r="Y222">
        <v>2</v>
      </c>
      <c r="AA222">
        <v>0</v>
      </c>
      <c r="AB222">
        <v>0</v>
      </c>
      <c r="AC222">
        <v>0</v>
      </c>
      <c r="AE222">
        <v>3</v>
      </c>
      <c r="AG222" s="3" t="str">
        <f t="shared" si="15"/>
        <v>Jim Dray</v>
      </c>
      <c r="AH222" s="4">
        <f t="shared" si="16"/>
        <v>3</v>
      </c>
      <c r="AI222">
        <f t="shared" si="17"/>
        <v>3</v>
      </c>
    </row>
    <row r="223" spans="11:35" x14ac:dyDescent="0.25">
      <c r="K223" t="s">
        <v>698</v>
      </c>
      <c r="M223" t="s">
        <v>453</v>
      </c>
      <c r="N223">
        <v>0</v>
      </c>
      <c r="O223">
        <v>0</v>
      </c>
      <c r="P223">
        <v>0</v>
      </c>
      <c r="R223">
        <v>0</v>
      </c>
      <c r="S223">
        <v>0</v>
      </c>
      <c r="T223">
        <v>0</v>
      </c>
      <c r="V223">
        <v>2</v>
      </c>
      <c r="W223">
        <v>36</v>
      </c>
      <c r="X223">
        <v>0</v>
      </c>
      <c r="Y223">
        <v>3</v>
      </c>
      <c r="AA223">
        <v>0</v>
      </c>
      <c r="AB223">
        <v>0</v>
      </c>
      <c r="AC223">
        <v>0</v>
      </c>
      <c r="AE223">
        <v>3</v>
      </c>
      <c r="AG223" s="3" t="str">
        <f t="shared" si="15"/>
        <v>Mike Williams</v>
      </c>
      <c r="AH223" s="4">
        <f t="shared" si="16"/>
        <v>3.6</v>
      </c>
      <c r="AI223">
        <f t="shared" si="17"/>
        <v>3</v>
      </c>
    </row>
    <row r="224" spans="11:35" x14ac:dyDescent="0.25">
      <c r="K224" t="s">
        <v>699</v>
      </c>
      <c r="M224" t="s">
        <v>453</v>
      </c>
      <c r="N224">
        <v>0</v>
      </c>
      <c r="O224">
        <v>0</v>
      </c>
      <c r="P224">
        <v>0</v>
      </c>
      <c r="R224">
        <v>0</v>
      </c>
      <c r="S224">
        <v>0</v>
      </c>
      <c r="T224">
        <v>0</v>
      </c>
      <c r="V224">
        <v>5</v>
      </c>
      <c r="W224">
        <v>38</v>
      </c>
      <c r="X224">
        <v>0</v>
      </c>
      <c r="Y224">
        <v>5</v>
      </c>
      <c r="AA224">
        <v>0</v>
      </c>
      <c r="AB224">
        <v>0</v>
      </c>
      <c r="AC224">
        <v>0</v>
      </c>
      <c r="AE224">
        <v>3</v>
      </c>
      <c r="AG224" s="3" t="str">
        <f t="shared" si="15"/>
        <v>Jeremy Kerley</v>
      </c>
      <c r="AH224" s="4">
        <f t="shared" si="16"/>
        <v>3.8</v>
      </c>
      <c r="AI224">
        <f t="shared" si="17"/>
        <v>3</v>
      </c>
    </row>
    <row r="225" spans="11:35" x14ac:dyDescent="0.25">
      <c r="K225" t="s">
        <v>700</v>
      </c>
      <c r="M225" t="s">
        <v>453</v>
      </c>
      <c r="N225">
        <v>0</v>
      </c>
      <c r="O225">
        <v>0</v>
      </c>
      <c r="P225">
        <v>0</v>
      </c>
      <c r="R225">
        <v>0</v>
      </c>
      <c r="S225">
        <v>0</v>
      </c>
      <c r="T225">
        <v>0</v>
      </c>
      <c r="V225">
        <v>4</v>
      </c>
      <c r="W225">
        <v>30</v>
      </c>
      <c r="X225">
        <v>0</v>
      </c>
      <c r="Y225">
        <v>4</v>
      </c>
      <c r="AA225">
        <v>0</v>
      </c>
      <c r="AB225">
        <v>0</v>
      </c>
      <c r="AC225">
        <v>0</v>
      </c>
      <c r="AE225">
        <v>3</v>
      </c>
      <c r="AG225" s="3" t="str">
        <f t="shared" si="15"/>
        <v>Kamar Aiken</v>
      </c>
      <c r="AH225" s="4">
        <f t="shared" si="16"/>
        <v>3</v>
      </c>
      <c r="AI225">
        <f t="shared" si="17"/>
        <v>3</v>
      </c>
    </row>
    <row r="226" spans="11:35" x14ac:dyDescent="0.25">
      <c r="K226" t="s">
        <v>701</v>
      </c>
      <c r="M226" t="s">
        <v>453</v>
      </c>
      <c r="N226">
        <v>0</v>
      </c>
      <c r="O226">
        <v>0</v>
      </c>
      <c r="P226">
        <v>0</v>
      </c>
      <c r="R226">
        <v>1</v>
      </c>
      <c r="S226">
        <v>4</v>
      </c>
      <c r="T226">
        <v>0</v>
      </c>
      <c r="V226">
        <v>2</v>
      </c>
      <c r="W226">
        <v>30</v>
      </c>
      <c r="X226">
        <v>0</v>
      </c>
      <c r="Y226">
        <v>3</v>
      </c>
      <c r="AA226">
        <v>0</v>
      </c>
      <c r="AB226">
        <v>0</v>
      </c>
      <c r="AC226">
        <v>0</v>
      </c>
      <c r="AE226">
        <v>3</v>
      </c>
      <c r="AG226" s="3" t="str">
        <f t="shared" si="15"/>
        <v>Chris Givens</v>
      </c>
      <c r="AH226" s="4">
        <f t="shared" si="16"/>
        <v>3.4</v>
      </c>
      <c r="AI226">
        <f t="shared" si="17"/>
        <v>3</v>
      </c>
    </row>
    <row r="227" spans="11:35" x14ac:dyDescent="0.25">
      <c r="K227" t="s">
        <v>702</v>
      </c>
      <c r="M227" t="s">
        <v>453</v>
      </c>
      <c r="N227">
        <v>0</v>
      </c>
      <c r="O227">
        <v>0</v>
      </c>
      <c r="P227">
        <v>0</v>
      </c>
      <c r="R227">
        <v>0</v>
      </c>
      <c r="S227">
        <v>0</v>
      </c>
      <c r="T227">
        <v>0</v>
      </c>
      <c r="V227">
        <v>3</v>
      </c>
      <c r="W227">
        <v>36</v>
      </c>
      <c r="X227">
        <v>0</v>
      </c>
      <c r="Y227">
        <v>5</v>
      </c>
      <c r="AA227">
        <v>0</v>
      </c>
      <c r="AB227">
        <v>0</v>
      </c>
      <c r="AC227">
        <v>0</v>
      </c>
      <c r="AE227">
        <v>3</v>
      </c>
      <c r="AG227" s="3" t="str">
        <f t="shared" si="15"/>
        <v>Mike Brown</v>
      </c>
      <c r="AH227" s="4">
        <f t="shared" si="16"/>
        <v>3.6</v>
      </c>
      <c r="AI227">
        <f t="shared" si="17"/>
        <v>3</v>
      </c>
    </row>
    <row r="228" spans="11:35" x14ac:dyDescent="0.25">
      <c r="K228" t="s">
        <v>703</v>
      </c>
      <c r="M228" t="s">
        <v>453</v>
      </c>
      <c r="N228">
        <v>0</v>
      </c>
      <c r="O228">
        <v>0</v>
      </c>
      <c r="P228">
        <v>0</v>
      </c>
      <c r="R228">
        <v>0</v>
      </c>
      <c r="S228">
        <v>0</v>
      </c>
      <c r="T228">
        <v>0</v>
      </c>
      <c r="V228">
        <v>0</v>
      </c>
      <c r="W228">
        <v>0</v>
      </c>
      <c r="X228">
        <v>0</v>
      </c>
      <c r="Y228">
        <v>0</v>
      </c>
      <c r="AA228">
        <v>0</v>
      </c>
      <c r="AB228">
        <v>0</v>
      </c>
      <c r="AC228">
        <v>0</v>
      </c>
      <c r="AE228">
        <v>3</v>
      </c>
      <c r="AG228" s="3" t="str">
        <f t="shared" si="15"/>
        <v>Justin Tucker</v>
      </c>
      <c r="AH228" s="4">
        <f t="shared" si="16"/>
        <v>0</v>
      </c>
      <c r="AI228">
        <f t="shared" si="17"/>
        <v>3</v>
      </c>
    </row>
    <row r="229" spans="11:35" x14ac:dyDescent="0.25">
      <c r="K229" t="s">
        <v>704</v>
      </c>
      <c r="M229" t="s">
        <v>453</v>
      </c>
      <c r="N229">
        <v>0</v>
      </c>
      <c r="O229">
        <v>0</v>
      </c>
      <c r="P229">
        <v>0</v>
      </c>
      <c r="R229">
        <v>3</v>
      </c>
      <c r="S229">
        <v>5</v>
      </c>
      <c r="T229">
        <v>0</v>
      </c>
      <c r="V229">
        <v>3</v>
      </c>
      <c r="W229">
        <v>34</v>
      </c>
      <c r="X229">
        <v>0</v>
      </c>
      <c r="Y229">
        <v>3</v>
      </c>
      <c r="AA229">
        <v>0</v>
      </c>
      <c r="AB229">
        <v>0</v>
      </c>
      <c r="AC229">
        <v>0</v>
      </c>
      <c r="AE229">
        <v>3</v>
      </c>
      <c r="AG229" s="3" t="str">
        <f t="shared" si="15"/>
        <v>Tavon Austin</v>
      </c>
      <c r="AH229" s="4">
        <f t="shared" si="16"/>
        <v>3.9</v>
      </c>
      <c r="AI229">
        <f t="shared" si="17"/>
        <v>3</v>
      </c>
    </row>
    <row r="230" spans="11:35" x14ac:dyDescent="0.25">
      <c r="K230" t="s">
        <v>705</v>
      </c>
      <c r="M230" t="s">
        <v>453</v>
      </c>
      <c r="N230">
        <v>0</v>
      </c>
      <c r="O230">
        <v>0</v>
      </c>
      <c r="P230">
        <v>0</v>
      </c>
      <c r="R230">
        <v>0</v>
      </c>
      <c r="S230">
        <v>0</v>
      </c>
      <c r="T230">
        <v>0</v>
      </c>
      <c r="V230">
        <v>3</v>
      </c>
      <c r="W230">
        <v>37</v>
      </c>
      <c r="X230">
        <v>0</v>
      </c>
      <c r="Y230">
        <v>3</v>
      </c>
      <c r="AA230">
        <v>0</v>
      </c>
      <c r="AB230">
        <v>0</v>
      </c>
      <c r="AC230">
        <v>0</v>
      </c>
      <c r="AE230">
        <v>3</v>
      </c>
      <c r="AG230" s="3" t="str">
        <f t="shared" si="15"/>
        <v>Tyler Eifert</v>
      </c>
      <c r="AH230" s="4">
        <f t="shared" si="16"/>
        <v>3.7</v>
      </c>
      <c r="AI230">
        <f t="shared" si="17"/>
        <v>3</v>
      </c>
    </row>
    <row r="231" spans="11:35" x14ac:dyDescent="0.25">
      <c r="K231" t="s">
        <v>706</v>
      </c>
      <c r="M231" t="s">
        <v>453</v>
      </c>
      <c r="N231">
        <v>0</v>
      </c>
      <c r="O231">
        <v>0</v>
      </c>
      <c r="P231">
        <v>0</v>
      </c>
      <c r="R231">
        <v>0</v>
      </c>
      <c r="S231">
        <v>0</v>
      </c>
      <c r="T231">
        <v>0</v>
      </c>
      <c r="V231">
        <v>5</v>
      </c>
      <c r="W231">
        <v>37</v>
      </c>
      <c r="X231">
        <v>0</v>
      </c>
      <c r="Y231">
        <v>9</v>
      </c>
      <c r="AA231">
        <v>0</v>
      </c>
      <c r="AB231">
        <v>0</v>
      </c>
      <c r="AC231">
        <v>0</v>
      </c>
      <c r="AE231">
        <v>3</v>
      </c>
      <c r="AG231" s="3" t="str">
        <f t="shared" si="15"/>
        <v>Keenan Allen</v>
      </c>
      <c r="AH231" s="4">
        <f t="shared" si="16"/>
        <v>3.7</v>
      </c>
      <c r="AI231">
        <f t="shared" si="17"/>
        <v>3</v>
      </c>
    </row>
    <row r="232" spans="11:35" x14ac:dyDescent="0.25">
      <c r="K232" t="s">
        <v>707</v>
      </c>
      <c r="M232" t="s">
        <v>453</v>
      </c>
      <c r="N232">
        <v>0</v>
      </c>
      <c r="O232">
        <v>0</v>
      </c>
      <c r="P232">
        <v>0</v>
      </c>
      <c r="R232">
        <v>0</v>
      </c>
      <c r="S232">
        <v>0</v>
      </c>
      <c r="T232">
        <v>0</v>
      </c>
      <c r="V232">
        <v>3</v>
      </c>
      <c r="W232">
        <v>31</v>
      </c>
      <c r="X232">
        <v>0</v>
      </c>
      <c r="Y232">
        <v>5</v>
      </c>
      <c r="AA232">
        <v>0</v>
      </c>
      <c r="AB232">
        <v>0</v>
      </c>
      <c r="AC232">
        <v>0</v>
      </c>
      <c r="AE232">
        <v>3</v>
      </c>
      <c r="AG232" s="3" t="str">
        <f t="shared" si="15"/>
        <v>Mychal Rivera</v>
      </c>
      <c r="AH232" s="4">
        <f t="shared" si="16"/>
        <v>3.1</v>
      </c>
      <c r="AI232">
        <f t="shared" si="17"/>
        <v>3</v>
      </c>
    </row>
    <row r="233" spans="11:35" x14ac:dyDescent="0.25">
      <c r="K233" t="s">
        <v>708</v>
      </c>
      <c r="M233" t="s">
        <v>453</v>
      </c>
      <c r="N233">
        <v>0</v>
      </c>
      <c r="O233">
        <v>0</v>
      </c>
      <c r="P233">
        <v>0</v>
      </c>
      <c r="R233">
        <v>0</v>
      </c>
      <c r="S233">
        <v>0</v>
      </c>
      <c r="T233">
        <v>0</v>
      </c>
      <c r="V233">
        <v>3</v>
      </c>
      <c r="W233">
        <v>38</v>
      </c>
      <c r="X233">
        <v>0</v>
      </c>
      <c r="Y233">
        <v>4</v>
      </c>
      <c r="AA233">
        <v>0</v>
      </c>
      <c r="AB233">
        <v>0</v>
      </c>
      <c r="AC233">
        <v>0</v>
      </c>
      <c r="AE233">
        <v>3</v>
      </c>
      <c r="AG233" s="3" t="str">
        <f t="shared" si="15"/>
        <v>Justin Brown</v>
      </c>
      <c r="AH233" s="4">
        <f t="shared" si="16"/>
        <v>3.8</v>
      </c>
      <c r="AI233">
        <f t="shared" si="17"/>
        <v>3</v>
      </c>
    </row>
    <row r="234" spans="11:35" x14ac:dyDescent="0.25">
      <c r="K234" t="s">
        <v>709</v>
      </c>
      <c r="M234" t="s">
        <v>453</v>
      </c>
      <c r="N234">
        <v>0</v>
      </c>
      <c r="O234">
        <v>0</v>
      </c>
      <c r="P234">
        <v>0</v>
      </c>
      <c r="R234">
        <v>0</v>
      </c>
      <c r="S234">
        <v>0</v>
      </c>
      <c r="T234">
        <v>0</v>
      </c>
      <c r="V234">
        <v>5</v>
      </c>
      <c r="W234">
        <v>37</v>
      </c>
      <c r="X234">
        <v>0</v>
      </c>
      <c r="Y234">
        <v>10</v>
      </c>
      <c r="AA234">
        <v>0</v>
      </c>
      <c r="AB234">
        <v>0</v>
      </c>
      <c r="AC234">
        <v>0</v>
      </c>
      <c r="AE234">
        <v>3</v>
      </c>
      <c r="AG234" s="3" t="str">
        <f t="shared" si="15"/>
        <v>Kenbrell Thompkins</v>
      </c>
      <c r="AH234" s="4">
        <f t="shared" si="16"/>
        <v>3.7</v>
      </c>
      <c r="AI234">
        <f t="shared" si="17"/>
        <v>3</v>
      </c>
    </row>
    <row r="235" spans="11:35" x14ac:dyDescent="0.25">
      <c r="K235" t="s">
        <v>710</v>
      </c>
      <c r="M235" t="s">
        <v>453</v>
      </c>
      <c r="N235">
        <v>0</v>
      </c>
      <c r="O235">
        <v>0</v>
      </c>
      <c r="P235">
        <v>0</v>
      </c>
      <c r="R235">
        <v>0</v>
      </c>
      <c r="S235">
        <v>0</v>
      </c>
      <c r="T235">
        <v>0</v>
      </c>
      <c r="V235">
        <v>3</v>
      </c>
      <c r="W235">
        <v>31</v>
      </c>
      <c r="X235">
        <v>0</v>
      </c>
      <c r="Y235">
        <v>4</v>
      </c>
      <c r="AA235">
        <v>0</v>
      </c>
      <c r="AB235">
        <v>0</v>
      </c>
      <c r="AC235">
        <v>0</v>
      </c>
      <c r="AE235">
        <v>3</v>
      </c>
      <c r="AG235" s="3" t="str">
        <f t="shared" si="15"/>
        <v>Sammy Watkins</v>
      </c>
      <c r="AH235" s="4">
        <f t="shared" si="16"/>
        <v>3.1</v>
      </c>
      <c r="AI235">
        <f t="shared" si="17"/>
        <v>3</v>
      </c>
    </row>
    <row r="236" spans="11:35" x14ac:dyDescent="0.25">
      <c r="K236" t="s">
        <v>711</v>
      </c>
      <c r="M236" t="s">
        <v>453</v>
      </c>
      <c r="N236">
        <v>0</v>
      </c>
      <c r="O236">
        <v>0</v>
      </c>
      <c r="P236">
        <v>0</v>
      </c>
      <c r="R236">
        <v>0</v>
      </c>
      <c r="S236">
        <v>0</v>
      </c>
      <c r="T236">
        <v>0</v>
      </c>
      <c r="V236">
        <v>5</v>
      </c>
      <c r="W236">
        <v>37</v>
      </c>
      <c r="X236">
        <v>0</v>
      </c>
      <c r="Y236">
        <v>9</v>
      </c>
      <c r="AA236">
        <v>0</v>
      </c>
      <c r="AB236">
        <v>0</v>
      </c>
      <c r="AC236">
        <v>0</v>
      </c>
      <c r="AE236">
        <v>3</v>
      </c>
      <c r="AG236" s="3" t="str">
        <f t="shared" si="15"/>
        <v>Mike Evans</v>
      </c>
      <c r="AH236" s="4">
        <f t="shared" si="16"/>
        <v>3.7</v>
      </c>
      <c r="AI236">
        <f t="shared" si="17"/>
        <v>3</v>
      </c>
    </row>
    <row r="237" spans="11:35" x14ac:dyDescent="0.25">
      <c r="K237" t="s">
        <v>712</v>
      </c>
      <c r="M237" t="s">
        <v>453</v>
      </c>
      <c r="N237">
        <v>0</v>
      </c>
      <c r="O237">
        <v>0</v>
      </c>
      <c r="P237">
        <v>0</v>
      </c>
      <c r="R237">
        <v>0</v>
      </c>
      <c r="S237">
        <v>0</v>
      </c>
      <c r="T237">
        <v>0</v>
      </c>
      <c r="V237">
        <v>2</v>
      </c>
      <c r="W237">
        <v>37</v>
      </c>
      <c r="X237">
        <v>0</v>
      </c>
      <c r="Y237">
        <v>4</v>
      </c>
      <c r="AA237">
        <v>0</v>
      </c>
      <c r="AB237">
        <v>0</v>
      </c>
      <c r="AC237">
        <v>0</v>
      </c>
      <c r="AE237">
        <v>3</v>
      </c>
      <c r="AG237" s="3" t="str">
        <f t="shared" si="15"/>
        <v>Jordan Matthews</v>
      </c>
      <c r="AH237" s="4">
        <f t="shared" si="16"/>
        <v>3.7</v>
      </c>
      <c r="AI237">
        <f t="shared" si="17"/>
        <v>3</v>
      </c>
    </row>
    <row r="238" spans="11:35" x14ac:dyDescent="0.25">
      <c r="K238" t="s">
        <v>713</v>
      </c>
      <c r="M238" t="s">
        <v>453</v>
      </c>
      <c r="N238">
        <v>0</v>
      </c>
      <c r="O238">
        <v>0</v>
      </c>
      <c r="P238">
        <v>0</v>
      </c>
      <c r="R238">
        <v>0</v>
      </c>
      <c r="S238">
        <v>0</v>
      </c>
      <c r="T238">
        <v>0</v>
      </c>
      <c r="V238">
        <v>0</v>
      </c>
      <c r="W238">
        <v>0</v>
      </c>
      <c r="X238">
        <v>0</v>
      </c>
      <c r="Y238">
        <v>0</v>
      </c>
      <c r="AA238">
        <v>0</v>
      </c>
      <c r="AB238">
        <v>0</v>
      </c>
      <c r="AC238">
        <v>0</v>
      </c>
      <c r="AE238">
        <v>3</v>
      </c>
      <c r="AG238" s="3" t="str">
        <f t="shared" si="15"/>
        <v>Cairo Santos</v>
      </c>
      <c r="AH238" s="4">
        <f t="shared" si="16"/>
        <v>0</v>
      </c>
      <c r="AI238">
        <f t="shared" si="17"/>
        <v>3</v>
      </c>
    </row>
    <row r="239" spans="11:35" x14ac:dyDescent="0.25">
      <c r="K239" t="s">
        <v>714</v>
      </c>
      <c r="M239" t="s">
        <v>453</v>
      </c>
      <c r="N239">
        <v>0</v>
      </c>
      <c r="O239">
        <v>0</v>
      </c>
      <c r="P239">
        <v>0</v>
      </c>
      <c r="R239">
        <v>0</v>
      </c>
      <c r="S239">
        <v>0</v>
      </c>
      <c r="T239">
        <v>0</v>
      </c>
      <c r="V239">
        <v>0</v>
      </c>
      <c r="W239">
        <v>0</v>
      </c>
      <c r="X239">
        <v>0</v>
      </c>
      <c r="Y239">
        <v>0</v>
      </c>
      <c r="AA239">
        <v>0</v>
      </c>
      <c r="AB239">
        <v>0</v>
      </c>
      <c r="AC239">
        <v>0</v>
      </c>
      <c r="AE239">
        <v>3</v>
      </c>
      <c r="AG239" s="3" t="str">
        <f t="shared" si="15"/>
        <v>Raiders</v>
      </c>
      <c r="AH239" s="4">
        <f t="shared" si="16"/>
        <v>3</v>
      </c>
      <c r="AI239">
        <f t="shared" si="17"/>
        <v>3</v>
      </c>
    </row>
    <row r="240" spans="11:35" x14ac:dyDescent="0.25">
      <c r="K240" t="s">
        <v>715</v>
      </c>
      <c r="M240" t="s">
        <v>453</v>
      </c>
      <c r="N240">
        <v>0</v>
      </c>
      <c r="O240">
        <v>0</v>
      </c>
      <c r="P240">
        <v>0</v>
      </c>
      <c r="R240">
        <v>0</v>
      </c>
      <c r="S240">
        <v>0</v>
      </c>
      <c r="T240">
        <v>0</v>
      </c>
      <c r="V240">
        <v>0</v>
      </c>
      <c r="W240">
        <v>0</v>
      </c>
      <c r="X240">
        <v>0</v>
      </c>
      <c r="Y240">
        <v>0</v>
      </c>
      <c r="AA240">
        <v>0</v>
      </c>
      <c r="AB240">
        <v>0</v>
      </c>
      <c r="AC240">
        <v>0</v>
      </c>
      <c r="AE240">
        <v>2</v>
      </c>
      <c r="AG240" s="3" t="str">
        <f t="shared" si="15"/>
        <v>Sebastian Janikowski</v>
      </c>
      <c r="AH240" s="4">
        <f t="shared" si="16"/>
        <v>0</v>
      </c>
      <c r="AI240">
        <f t="shared" si="17"/>
        <v>2</v>
      </c>
    </row>
    <row r="241" spans="11:35" x14ac:dyDescent="0.25">
      <c r="K241" t="s">
        <v>716</v>
      </c>
      <c r="M241" t="s">
        <v>453</v>
      </c>
      <c r="N241">
        <v>0</v>
      </c>
      <c r="O241">
        <v>0</v>
      </c>
      <c r="P241">
        <v>0</v>
      </c>
      <c r="R241">
        <v>0</v>
      </c>
      <c r="S241">
        <v>0</v>
      </c>
      <c r="T241">
        <v>0</v>
      </c>
      <c r="V241">
        <v>0</v>
      </c>
      <c r="W241">
        <v>0</v>
      </c>
      <c r="X241">
        <v>0</v>
      </c>
      <c r="Y241">
        <v>0</v>
      </c>
      <c r="AA241">
        <v>0</v>
      </c>
      <c r="AB241">
        <v>0</v>
      </c>
      <c r="AC241">
        <v>0</v>
      </c>
      <c r="AE241">
        <v>2</v>
      </c>
      <c r="AG241" s="3" t="str">
        <f t="shared" si="15"/>
        <v>Josh Brown</v>
      </c>
      <c r="AH241" s="4">
        <f t="shared" si="16"/>
        <v>0</v>
      </c>
      <c r="AI241">
        <f t="shared" si="17"/>
        <v>2</v>
      </c>
    </row>
    <row r="242" spans="11:35" x14ac:dyDescent="0.25">
      <c r="K242" t="s">
        <v>717</v>
      </c>
      <c r="M242" t="s">
        <v>453</v>
      </c>
      <c r="N242">
        <v>0</v>
      </c>
      <c r="O242">
        <v>0</v>
      </c>
      <c r="P242">
        <v>0</v>
      </c>
      <c r="R242">
        <v>0</v>
      </c>
      <c r="S242">
        <v>0</v>
      </c>
      <c r="T242">
        <v>0</v>
      </c>
      <c r="V242">
        <v>1</v>
      </c>
      <c r="W242">
        <v>22</v>
      </c>
      <c r="X242">
        <v>0</v>
      </c>
      <c r="Y242">
        <v>4</v>
      </c>
      <c r="AA242">
        <v>0</v>
      </c>
      <c r="AB242">
        <v>0</v>
      </c>
      <c r="AC242">
        <v>0</v>
      </c>
      <c r="AE242">
        <v>2</v>
      </c>
      <c r="AG242" s="3" t="str">
        <f t="shared" si="15"/>
        <v>Larry Fitzgerald</v>
      </c>
      <c r="AH242" s="4">
        <f t="shared" si="16"/>
        <v>2.2000000000000002</v>
      </c>
      <c r="AI242">
        <f t="shared" si="17"/>
        <v>2</v>
      </c>
    </row>
    <row r="243" spans="11:35" x14ac:dyDescent="0.25">
      <c r="K243" t="s">
        <v>718</v>
      </c>
      <c r="M243" t="s">
        <v>453</v>
      </c>
      <c r="N243">
        <v>0</v>
      </c>
      <c r="O243">
        <v>0</v>
      </c>
      <c r="P243">
        <v>0</v>
      </c>
      <c r="R243">
        <v>0</v>
      </c>
      <c r="S243">
        <v>0</v>
      </c>
      <c r="T243">
        <v>0</v>
      </c>
      <c r="V243">
        <v>3</v>
      </c>
      <c r="W243">
        <v>26</v>
      </c>
      <c r="X243">
        <v>0</v>
      </c>
      <c r="Y243">
        <v>4</v>
      </c>
      <c r="AA243">
        <v>0</v>
      </c>
      <c r="AB243">
        <v>0</v>
      </c>
      <c r="AC243">
        <v>0</v>
      </c>
      <c r="AE243">
        <v>2</v>
      </c>
      <c r="AG243" s="3" t="str">
        <f t="shared" si="15"/>
        <v>Heath Miller</v>
      </c>
      <c r="AH243" s="4">
        <f t="shared" si="16"/>
        <v>2.6</v>
      </c>
      <c r="AI243">
        <f t="shared" si="17"/>
        <v>2</v>
      </c>
    </row>
    <row r="244" spans="11:35" x14ac:dyDescent="0.25">
      <c r="K244" t="s">
        <v>719</v>
      </c>
      <c r="M244" t="s">
        <v>453</v>
      </c>
      <c r="N244">
        <v>0</v>
      </c>
      <c r="O244">
        <v>0</v>
      </c>
      <c r="P244">
        <v>0</v>
      </c>
      <c r="R244">
        <v>0</v>
      </c>
      <c r="S244">
        <v>0</v>
      </c>
      <c r="T244">
        <v>0</v>
      </c>
      <c r="V244">
        <v>2</v>
      </c>
      <c r="W244">
        <v>21</v>
      </c>
      <c r="X244">
        <v>0</v>
      </c>
      <c r="Y244">
        <v>5</v>
      </c>
      <c r="AA244">
        <v>0</v>
      </c>
      <c r="AB244">
        <v>0</v>
      </c>
      <c r="AC244">
        <v>0</v>
      </c>
      <c r="AE244">
        <v>2</v>
      </c>
      <c r="AG244" s="3" t="str">
        <f t="shared" si="15"/>
        <v>Santonio Holmes</v>
      </c>
      <c r="AH244" s="4">
        <f t="shared" si="16"/>
        <v>2.1</v>
      </c>
      <c r="AI244">
        <f t="shared" si="17"/>
        <v>2</v>
      </c>
    </row>
    <row r="245" spans="11:35" x14ac:dyDescent="0.25">
      <c r="K245" t="s">
        <v>720</v>
      </c>
      <c r="M245" t="s">
        <v>453</v>
      </c>
      <c r="N245">
        <v>0</v>
      </c>
      <c r="O245">
        <v>0</v>
      </c>
      <c r="P245">
        <v>0</v>
      </c>
      <c r="R245">
        <v>9</v>
      </c>
      <c r="S245">
        <v>11</v>
      </c>
      <c r="T245">
        <v>0</v>
      </c>
      <c r="V245">
        <v>2</v>
      </c>
      <c r="W245">
        <v>12</v>
      </c>
      <c r="X245">
        <v>0</v>
      </c>
      <c r="Y245">
        <v>3</v>
      </c>
      <c r="AA245">
        <v>0</v>
      </c>
      <c r="AB245">
        <v>0</v>
      </c>
      <c r="AC245">
        <v>0</v>
      </c>
      <c r="AE245">
        <v>2</v>
      </c>
      <c r="AG245" s="3" t="str">
        <f t="shared" si="15"/>
        <v>Maurice Jones-Drew</v>
      </c>
      <c r="AH245" s="4">
        <f t="shared" si="16"/>
        <v>2.2999999999999998</v>
      </c>
      <c r="AI245">
        <f t="shared" si="17"/>
        <v>2</v>
      </c>
    </row>
    <row r="246" spans="11:35" x14ac:dyDescent="0.25">
      <c r="K246" t="s">
        <v>721</v>
      </c>
      <c r="M246" t="s">
        <v>453</v>
      </c>
      <c r="N246">
        <v>0</v>
      </c>
      <c r="O246">
        <v>0</v>
      </c>
      <c r="P246">
        <v>0</v>
      </c>
      <c r="R246">
        <v>0</v>
      </c>
      <c r="S246">
        <v>0</v>
      </c>
      <c r="T246">
        <v>0</v>
      </c>
      <c r="V246">
        <v>2</v>
      </c>
      <c r="W246">
        <v>20</v>
      </c>
      <c r="X246">
        <v>0</v>
      </c>
      <c r="Y246">
        <v>3</v>
      </c>
      <c r="AA246">
        <v>0</v>
      </c>
      <c r="AB246">
        <v>0</v>
      </c>
      <c r="AC246">
        <v>0</v>
      </c>
      <c r="AE246">
        <v>2</v>
      </c>
      <c r="AG246" s="3" t="str">
        <f t="shared" si="15"/>
        <v>Miles Austin</v>
      </c>
      <c r="AH246" s="4">
        <f t="shared" si="16"/>
        <v>2</v>
      </c>
      <c r="AI246">
        <f t="shared" si="17"/>
        <v>2</v>
      </c>
    </row>
    <row r="247" spans="11:35" x14ac:dyDescent="0.25">
      <c r="K247" t="s">
        <v>722</v>
      </c>
      <c r="M247" t="s">
        <v>453</v>
      </c>
      <c r="N247">
        <v>0</v>
      </c>
      <c r="O247">
        <v>0</v>
      </c>
      <c r="P247">
        <v>0</v>
      </c>
      <c r="R247">
        <v>0</v>
      </c>
      <c r="S247">
        <v>0</v>
      </c>
      <c r="T247">
        <v>0</v>
      </c>
      <c r="V247">
        <v>2</v>
      </c>
      <c r="W247">
        <v>29</v>
      </c>
      <c r="X247">
        <v>0</v>
      </c>
      <c r="Y247">
        <v>3</v>
      </c>
      <c r="AA247">
        <v>0</v>
      </c>
      <c r="AB247">
        <v>0</v>
      </c>
      <c r="AC247">
        <v>0</v>
      </c>
      <c r="AE247">
        <v>2</v>
      </c>
      <c r="AG247" s="3" t="str">
        <f t="shared" si="15"/>
        <v>Ted Ginn Jr.</v>
      </c>
      <c r="AH247" s="4">
        <f t="shared" si="16"/>
        <v>2.9</v>
      </c>
      <c r="AI247">
        <f t="shared" si="17"/>
        <v>2</v>
      </c>
    </row>
    <row r="248" spans="11:35" x14ac:dyDescent="0.25">
      <c r="K248" t="s">
        <v>723</v>
      </c>
      <c r="M248" t="s">
        <v>453</v>
      </c>
      <c r="N248">
        <v>0</v>
      </c>
      <c r="O248">
        <v>0</v>
      </c>
      <c r="P248">
        <v>0</v>
      </c>
      <c r="R248">
        <v>0</v>
      </c>
      <c r="S248">
        <v>0</v>
      </c>
      <c r="T248">
        <v>0</v>
      </c>
      <c r="V248">
        <v>1</v>
      </c>
      <c r="W248">
        <v>20</v>
      </c>
      <c r="X248">
        <v>0</v>
      </c>
      <c r="Y248">
        <v>1</v>
      </c>
      <c r="AA248">
        <v>0</v>
      </c>
      <c r="AB248">
        <v>0</v>
      </c>
      <c r="AC248">
        <v>0</v>
      </c>
      <c r="AE248">
        <v>2</v>
      </c>
      <c r="AG248" s="3" t="str">
        <f t="shared" si="15"/>
        <v>John Carlson</v>
      </c>
      <c r="AH248" s="4">
        <f t="shared" si="16"/>
        <v>2</v>
      </c>
      <c r="AI248">
        <f t="shared" si="17"/>
        <v>2</v>
      </c>
    </row>
    <row r="249" spans="11:35" x14ac:dyDescent="0.25">
      <c r="K249" t="s">
        <v>724</v>
      </c>
      <c r="M249" t="s">
        <v>453</v>
      </c>
      <c r="N249">
        <v>0</v>
      </c>
      <c r="O249">
        <v>0</v>
      </c>
      <c r="P249">
        <v>0</v>
      </c>
      <c r="R249">
        <v>2</v>
      </c>
      <c r="S249">
        <v>-1</v>
      </c>
      <c r="T249">
        <v>0</v>
      </c>
      <c r="V249">
        <v>1</v>
      </c>
      <c r="W249">
        <v>20</v>
      </c>
      <c r="X249">
        <v>0</v>
      </c>
      <c r="Y249">
        <v>6</v>
      </c>
      <c r="AA249">
        <v>0</v>
      </c>
      <c r="AB249">
        <v>0</v>
      </c>
      <c r="AC249">
        <v>0</v>
      </c>
      <c r="AE249">
        <v>2</v>
      </c>
      <c r="AG249" s="3" t="str">
        <f t="shared" si="15"/>
        <v>Eddie Royal</v>
      </c>
      <c r="AH249" s="4">
        <f t="shared" si="16"/>
        <v>1.9</v>
      </c>
      <c r="AI249">
        <f t="shared" si="17"/>
        <v>2</v>
      </c>
    </row>
    <row r="250" spans="11:35" x14ac:dyDescent="0.25">
      <c r="K250" t="s">
        <v>725</v>
      </c>
      <c r="M250" t="s">
        <v>453</v>
      </c>
      <c r="N250">
        <v>0</v>
      </c>
      <c r="O250">
        <v>0</v>
      </c>
      <c r="P250">
        <v>0</v>
      </c>
      <c r="R250">
        <v>7</v>
      </c>
      <c r="S250">
        <v>19</v>
      </c>
      <c r="T250">
        <v>0</v>
      </c>
      <c r="V250">
        <v>4</v>
      </c>
      <c r="W250">
        <v>15</v>
      </c>
      <c r="X250">
        <v>0</v>
      </c>
      <c r="Y250">
        <v>4</v>
      </c>
      <c r="AA250">
        <v>0</v>
      </c>
      <c r="AB250">
        <v>0</v>
      </c>
      <c r="AC250">
        <v>0</v>
      </c>
      <c r="AE250">
        <v>2</v>
      </c>
      <c r="AG250" s="3" t="str">
        <f t="shared" si="15"/>
        <v>Jamaal Charles</v>
      </c>
      <c r="AH250" s="4">
        <f t="shared" si="16"/>
        <v>3.4</v>
      </c>
      <c r="AI250">
        <f t="shared" si="17"/>
        <v>2</v>
      </c>
    </row>
    <row r="251" spans="11:35" x14ac:dyDescent="0.25">
      <c r="K251" t="s">
        <v>726</v>
      </c>
      <c r="M251" t="s">
        <v>453</v>
      </c>
      <c r="N251">
        <v>0</v>
      </c>
      <c r="O251">
        <v>0</v>
      </c>
      <c r="P251">
        <v>0</v>
      </c>
      <c r="R251">
        <v>0</v>
      </c>
      <c r="S251">
        <v>0</v>
      </c>
      <c r="T251">
        <v>0</v>
      </c>
      <c r="V251">
        <v>2</v>
      </c>
      <c r="W251">
        <v>25</v>
      </c>
      <c r="X251">
        <v>0</v>
      </c>
      <c r="Y251">
        <v>4</v>
      </c>
      <c r="AA251">
        <v>0</v>
      </c>
      <c r="AB251">
        <v>0</v>
      </c>
      <c r="AC251">
        <v>0</v>
      </c>
      <c r="AE251">
        <v>2</v>
      </c>
      <c r="AG251" s="3" t="str">
        <f t="shared" si="15"/>
        <v>Michael Crabtree</v>
      </c>
      <c r="AH251" s="4">
        <f t="shared" si="16"/>
        <v>2.5</v>
      </c>
      <c r="AI251">
        <f t="shared" si="17"/>
        <v>2</v>
      </c>
    </row>
    <row r="252" spans="11:35" x14ac:dyDescent="0.25">
      <c r="K252" t="s">
        <v>727</v>
      </c>
      <c r="M252" t="s">
        <v>453</v>
      </c>
      <c r="N252">
        <v>0</v>
      </c>
      <c r="O252">
        <v>0</v>
      </c>
      <c r="P252">
        <v>0</v>
      </c>
      <c r="R252">
        <v>0</v>
      </c>
      <c r="S252">
        <v>0</v>
      </c>
      <c r="T252">
        <v>0</v>
      </c>
      <c r="V252">
        <v>2</v>
      </c>
      <c r="W252">
        <v>26</v>
      </c>
      <c r="X252">
        <v>0</v>
      </c>
      <c r="Y252">
        <v>4</v>
      </c>
      <c r="AA252">
        <v>0</v>
      </c>
      <c r="AB252">
        <v>0</v>
      </c>
      <c r="AC252">
        <v>0</v>
      </c>
      <c r="AE252">
        <v>2</v>
      </c>
      <c r="AG252" s="3" t="str">
        <f t="shared" si="15"/>
        <v>Brian Hartline</v>
      </c>
      <c r="AH252" s="4">
        <f t="shared" si="16"/>
        <v>2.6</v>
      </c>
      <c r="AI252">
        <f t="shared" si="17"/>
        <v>2</v>
      </c>
    </row>
    <row r="253" spans="11:35" x14ac:dyDescent="0.25">
      <c r="K253" t="s">
        <v>728</v>
      </c>
      <c r="M253" t="s">
        <v>453</v>
      </c>
      <c r="N253">
        <v>0</v>
      </c>
      <c r="O253">
        <v>0</v>
      </c>
      <c r="P253">
        <v>0</v>
      </c>
      <c r="R253">
        <v>7</v>
      </c>
      <c r="S253">
        <v>20</v>
      </c>
      <c r="T253">
        <v>0</v>
      </c>
      <c r="V253">
        <v>2</v>
      </c>
      <c r="W253">
        <v>8</v>
      </c>
      <c r="X253">
        <v>0</v>
      </c>
      <c r="Y253">
        <v>3</v>
      </c>
      <c r="AA253">
        <v>0</v>
      </c>
      <c r="AB253">
        <v>0</v>
      </c>
      <c r="AC253">
        <v>0</v>
      </c>
      <c r="AE253">
        <v>2</v>
      </c>
      <c r="AG253" s="3" t="str">
        <f t="shared" si="15"/>
        <v>Jonathan Dwyer</v>
      </c>
      <c r="AH253" s="4">
        <f t="shared" si="16"/>
        <v>2.8</v>
      </c>
      <c r="AI253">
        <f t="shared" si="17"/>
        <v>2</v>
      </c>
    </row>
    <row r="254" spans="11:35" x14ac:dyDescent="0.25">
      <c r="K254" t="s">
        <v>729</v>
      </c>
      <c r="M254" t="s">
        <v>453</v>
      </c>
      <c r="N254">
        <v>0</v>
      </c>
      <c r="O254">
        <v>0</v>
      </c>
      <c r="P254">
        <v>0</v>
      </c>
      <c r="R254">
        <v>0</v>
      </c>
      <c r="S254">
        <v>0</v>
      </c>
      <c r="T254">
        <v>0</v>
      </c>
      <c r="V254">
        <v>4</v>
      </c>
      <c r="W254">
        <v>29</v>
      </c>
      <c r="X254">
        <v>0</v>
      </c>
      <c r="Y254">
        <v>8</v>
      </c>
      <c r="AA254">
        <v>0</v>
      </c>
      <c r="AB254">
        <v>0</v>
      </c>
      <c r="AC254">
        <v>0</v>
      </c>
      <c r="AE254">
        <v>2</v>
      </c>
      <c r="AG254" s="3" t="str">
        <f t="shared" si="15"/>
        <v>Riley Cooper</v>
      </c>
      <c r="AH254" s="4">
        <f t="shared" si="16"/>
        <v>2.9</v>
      </c>
      <c r="AI254">
        <f t="shared" si="17"/>
        <v>2</v>
      </c>
    </row>
    <row r="255" spans="11:35" x14ac:dyDescent="0.25">
      <c r="K255" t="s">
        <v>730</v>
      </c>
      <c r="M255" t="s">
        <v>453</v>
      </c>
      <c r="N255">
        <v>0</v>
      </c>
      <c r="O255">
        <v>0</v>
      </c>
      <c r="P255">
        <v>0</v>
      </c>
      <c r="R255">
        <v>0</v>
      </c>
      <c r="S255">
        <v>0</v>
      </c>
      <c r="T255">
        <v>0</v>
      </c>
      <c r="V255">
        <v>1</v>
      </c>
      <c r="W255">
        <v>22</v>
      </c>
      <c r="X255">
        <v>0</v>
      </c>
      <c r="Y255">
        <v>3</v>
      </c>
      <c r="AA255">
        <v>0</v>
      </c>
      <c r="AB255">
        <v>0</v>
      </c>
      <c r="AC255">
        <v>0</v>
      </c>
      <c r="AE255">
        <v>2</v>
      </c>
      <c r="AG255" s="3" t="str">
        <f t="shared" si="15"/>
        <v>Andre Roberts</v>
      </c>
      <c r="AH255" s="4">
        <f t="shared" si="16"/>
        <v>2.2000000000000002</v>
      </c>
      <c r="AI255">
        <f t="shared" si="17"/>
        <v>2</v>
      </c>
    </row>
    <row r="256" spans="11:35" x14ac:dyDescent="0.25">
      <c r="K256" t="s">
        <v>731</v>
      </c>
      <c r="M256" t="s">
        <v>453</v>
      </c>
      <c r="N256">
        <v>0</v>
      </c>
      <c r="O256">
        <v>0</v>
      </c>
      <c r="P256">
        <v>0</v>
      </c>
      <c r="R256">
        <v>0</v>
      </c>
      <c r="S256">
        <v>0</v>
      </c>
      <c r="T256">
        <v>0</v>
      </c>
      <c r="V256">
        <v>3</v>
      </c>
      <c r="W256">
        <v>26</v>
      </c>
      <c r="X256">
        <v>0</v>
      </c>
      <c r="Y256">
        <v>4</v>
      </c>
      <c r="AA256">
        <v>0</v>
      </c>
      <c r="AB256">
        <v>0</v>
      </c>
      <c r="AC256">
        <v>0</v>
      </c>
      <c r="AE256">
        <v>2</v>
      </c>
      <c r="AG256" s="3" t="str">
        <f t="shared" si="15"/>
        <v>Andrew Quarless</v>
      </c>
      <c r="AH256" s="4">
        <f t="shared" si="16"/>
        <v>2.6</v>
      </c>
      <c r="AI256">
        <f t="shared" si="17"/>
        <v>2</v>
      </c>
    </row>
    <row r="257" spans="11:35" x14ac:dyDescent="0.25">
      <c r="K257" t="s">
        <v>732</v>
      </c>
      <c r="M257" t="s">
        <v>453</v>
      </c>
      <c r="N257">
        <v>0</v>
      </c>
      <c r="O257">
        <v>0</v>
      </c>
      <c r="P257">
        <v>0</v>
      </c>
      <c r="R257">
        <v>0</v>
      </c>
      <c r="S257">
        <v>0</v>
      </c>
      <c r="T257">
        <v>0</v>
      </c>
      <c r="V257">
        <v>2</v>
      </c>
      <c r="W257">
        <v>24</v>
      </c>
      <c r="X257">
        <v>0</v>
      </c>
      <c r="Y257">
        <v>6</v>
      </c>
      <c r="AA257">
        <v>0</v>
      </c>
      <c r="AB257">
        <v>0</v>
      </c>
      <c r="AC257">
        <v>0</v>
      </c>
      <c r="AE257">
        <v>2</v>
      </c>
      <c r="AG257" s="3" t="str">
        <f t="shared" si="15"/>
        <v>Victor Cruz</v>
      </c>
      <c r="AH257" s="4">
        <f t="shared" si="16"/>
        <v>2.4</v>
      </c>
      <c r="AI257">
        <f t="shared" si="17"/>
        <v>2</v>
      </c>
    </row>
    <row r="258" spans="11:35" x14ac:dyDescent="0.25">
      <c r="K258" t="s">
        <v>733</v>
      </c>
      <c r="M258" t="s">
        <v>453</v>
      </c>
      <c r="N258">
        <v>0</v>
      </c>
      <c r="O258">
        <v>0</v>
      </c>
      <c r="P258">
        <v>0</v>
      </c>
      <c r="R258">
        <v>8</v>
      </c>
      <c r="S258">
        <v>21</v>
      </c>
      <c r="T258">
        <v>0</v>
      </c>
      <c r="V258">
        <v>2</v>
      </c>
      <c r="W258">
        <v>7</v>
      </c>
      <c r="X258">
        <v>0</v>
      </c>
      <c r="Y258">
        <v>2</v>
      </c>
      <c r="AA258">
        <v>0</v>
      </c>
      <c r="AB258">
        <v>0</v>
      </c>
      <c r="AC258">
        <v>0</v>
      </c>
      <c r="AE258">
        <v>2</v>
      </c>
      <c r="AG258" s="3" t="str">
        <f t="shared" si="15"/>
        <v>Stevan Ridley</v>
      </c>
      <c r="AH258" s="4">
        <f t="shared" si="16"/>
        <v>2.8</v>
      </c>
      <c r="AI258">
        <f t="shared" si="17"/>
        <v>2</v>
      </c>
    </row>
    <row r="259" spans="11:35" x14ac:dyDescent="0.25">
      <c r="K259" t="s">
        <v>734</v>
      </c>
      <c r="M259" t="s">
        <v>453</v>
      </c>
      <c r="N259">
        <v>0</v>
      </c>
      <c r="O259">
        <v>0</v>
      </c>
      <c r="P259">
        <v>0</v>
      </c>
      <c r="R259">
        <v>1</v>
      </c>
      <c r="S259">
        <v>-2</v>
      </c>
      <c r="T259">
        <v>0</v>
      </c>
      <c r="V259">
        <v>4</v>
      </c>
      <c r="W259">
        <v>25</v>
      </c>
      <c r="X259">
        <v>0</v>
      </c>
      <c r="Y259">
        <v>7</v>
      </c>
      <c r="AA259">
        <v>0</v>
      </c>
      <c r="AB259">
        <v>0</v>
      </c>
      <c r="AC259">
        <v>0</v>
      </c>
      <c r="AE259">
        <v>2</v>
      </c>
      <c r="AG259" s="3" t="str">
        <f t="shared" si="15"/>
        <v>Jerrel Jernigan</v>
      </c>
      <c r="AH259" s="4">
        <f t="shared" si="16"/>
        <v>2.2999999999999998</v>
      </c>
      <c r="AI259">
        <f t="shared" si="17"/>
        <v>2</v>
      </c>
    </row>
    <row r="260" spans="11:35" x14ac:dyDescent="0.25">
      <c r="K260" t="s">
        <v>735</v>
      </c>
      <c r="M260" t="s">
        <v>453</v>
      </c>
      <c r="N260">
        <v>0</v>
      </c>
      <c r="O260">
        <v>0</v>
      </c>
      <c r="P260">
        <v>0</v>
      </c>
      <c r="R260">
        <v>0</v>
      </c>
      <c r="S260">
        <v>0</v>
      </c>
      <c r="T260">
        <v>0</v>
      </c>
      <c r="V260">
        <v>2</v>
      </c>
      <c r="W260">
        <v>27</v>
      </c>
      <c r="X260">
        <v>0</v>
      </c>
      <c r="Y260">
        <v>6</v>
      </c>
      <c r="AA260">
        <v>0</v>
      </c>
      <c r="AB260">
        <v>0</v>
      </c>
      <c r="AC260">
        <v>0</v>
      </c>
      <c r="AE260">
        <v>2</v>
      </c>
      <c r="AG260" s="3" t="str">
        <f t="shared" si="15"/>
        <v>Charles Clay</v>
      </c>
      <c r="AH260" s="4">
        <f t="shared" si="16"/>
        <v>2.7</v>
      </c>
      <c r="AI260">
        <f t="shared" si="17"/>
        <v>2</v>
      </c>
    </row>
    <row r="261" spans="11:35" x14ac:dyDescent="0.25">
      <c r="K261" t="s">
        <v>736</v>
      </c>
      <c r="M261" t="s">
        <v>453</v>
      </c>
      <c r="N261">
        <v>0</v>
      </c>
      <c r="O261">
        <v>0</v>
      </c>
      <c r="P261">
        <v>0</v>
      </c>
      <c r="R261">
        <v>6</v>
      </c>
      <c r="S261">
        <v>27</v>
      </c>
      <c r="T261">
        <v>0</v>
      </c>
      <c r="V261">
        <v>0</v>
      </c>
      <c r="W261">
        <v>0</v>
      </c>
      <c r="X261">
        <v>0</v>
      </c>
      <c r="Y261">
        <v>0</v>
      </c>
      <c r="AA261">
        <v>0</v>
      </c>
      <c r="AB261">
        <v>0</v>
      </c>
      <c r="AC261">
        <v>0</v>
      </c>
      <c r="AE261">
        <v>2</v>
      </c>
      <c r="AG261" s="3" t="str">
        <f t="shared" ref="AG261:AG304" si="18">IF(ISERROR(FIND(",",K261)),LEFT(K261,FIND(" ",K261)-1),LEFT(K261,FIND(",",K261)-1))</f>
        <v>Robert Turbin</v>
      </c>
      <c r="AH261" s="4">
        <f t="shared" ref="AH261:AH304" si="19">IF(ISERROR(FIND(",",K261)),AE261,(N261*0.04+4*O261-2*P261+S261/10+6*T261+W261/10+X261*6+AA261*2-AB261*2+AC261*6))</f>
        <v>2.7</v>
      </c>
      <c r="AI261">
        <f t="shared" si="17"/>
        <v>2</v>
      </c>
    </row>
    <row r="262" spans="11:35" x14ac:dyDescent="0.25">
      <c r="K262" t="s">
        <v>737</v>
      </c>
      <c r="M262" t="s">
        <v>453</v>
      </c>
      <c r="N262">
        <v>0</v>
      </c>
      <c r="O262">
        <v>0</v>
      </c>
      <c r="P262">
        <v>0</v>
      </c>
      <c r="R262">
        <v>0</v>
      </c>
      <c r="S262">
        <v>0</v>
      </c>
      <c r="T262">
        <v>0</v>
      </c>
      <c r="V262">
        <v>3</v>
      </c>
      <c r="W262">
        <v>21</v>
      </c>
      <c r="X262">
        <v>0</v>
      </c>
      <c r="Y262">
        <v>8</v>
      </c>
      <c r="AA262">
        <v>0</v>
      </c>
      <c r="AB262">
        <v>0</v>
      </c>
      <c r="AC262">
        <v>0</v>
      </c>
      <c r="AE262">
        <v>2</v>
      </c>
      <c r="AG262" s="3" t="str">
        <f t="shared" si="18"/>
        <v>Coby Fleener</v>
      </c>
      <c r="AH262" s="4">
        <f t="shared" si="19"/>
        <v>2.1</v>
      </c>
      <c r="AI262">
        <f t="shared" ref="AI262:AI304" si="20">AE262</f>
        <v>2</v>
      </c>
    </row>
    <row r="263" spans="11:35" x14ac:dyDescent="0.25">
      <c r="K263" t="s">
        <v>738</v>
      </c>
      <c r="M263" t="s">
        <v>453</v>
      </c>
      <c r="N263">
        <v>0</v>
      </c>
      <c r="O263">
        <v>0</v>
      </c>
      <c r="P263">
        <v>0</v>
      </c>
      <c r="R263">
        <v>0</v>
      </c>
      <c r="S263">
        <v>0</v>
      </c>
      <c r="T263">
        <v>0</v>
      </c>
      <c r="V263">
        <v>2</v>
      </c>
      <c r="W263">
        <v>24</v>
      </c>
      <c r="X263">
        <v>0</v>
      </c>
      <c r="Y263">
        <v>2</v>
      </c>
      <c r="AA263">
        <v>0</v>
      </c>
      <c r="AB263">
        <v>0</v>
      </c>
      <c r="AC263">
        <v>0</v>
      </c>
      <c r="AE263">
        <v>2</v>
      </c>
      <c r="AG263" s="3" t="str">
        <f t="shared" si="18"/>
        <v>Ladarius Green</v>
      </c>
      <c r="AH263" s="4">
        <f t="shared" si="19"/>
        <v>2.4</v>
      </c>
      <c r="AI263">
        <f t="shared" si="20"/>
        <v>2</v>
      </c>
    </row>
    <row r="264" spans="11:35" x14ac:dyDescent="0.25">
      <c r="K264" t="s">
        <v>739</v>
      </c>
      <c r="M264" t="s">
        <v>453</v>
      </c>
      <c r="N264">
        <v>0</v>
      </c>
      <c r="O264">
        <v>0</v>
      </c>
      <c r="P264">
        <v>0</v>
      </c>
      <c r="R264">
        <v>0</v>
      </c>
      <c r="S264">
        <v>0</v>
      </c>
      <c r="T264">
        <v>0</v>
      </c>
      <c r="V264">
        <v>2</v>
      </c>
      <c r="W264">
        <v>25</v>
      </c>
      <c r="X264">
        <v>0</v>
      </c>
      <c r="Y264">
        <v>3</v>
      </c>
      <c r="AA264">
        <v>0</v>
      </c>
      <c r="AB264">
        <v>0</v>
      </c>
      <c r="AC264">
        <v>0</v>
      </c>
      <c r="AE264">
        <v>2</v>
      </c>
      <c r="AG264" s="3" t="str">
        <f t="shared" si="18"/>
        <v>Jarius Wright</v>
      </c>
      <c r="AH264" s="4">
        <f t="shared" si="19"/>
        <v>2.5</v>
      </c>
      <c r="AI264">
        <f t="shared" si="20"/>
        <v>2</v>
      </c>
    </row>
    <row r="265" spans="11:35" x14ac:dyDescent="0.25">
      <c r="K265" t="s">
        <v>740</v>
      </c>
      <c r="M265" t="s">
        <v>453</v>
      </c>
      <c r="N265">
        <v>0</v>
      </c>
      <c r="O265">
        <v>0</v>
      </c>
      <c r="P265">
        <v>0</v>
      </c>
      <c r="R265">
        <v>0</v>
      </c>
      <c r="S265">
        <v>0</v>
      </c>
      <c r="T265">
        <v>0</v>
      </c>
      <c r="V265">
        <v>1</v>
      </c>
      <c r="W265">
        <v>22</v>
      </c>
      <c r="X265">
        <v>0</v>
      </c>
      <c r="Y265">
        <v>1</v>
      </c>
      <c r="AA265">
        <v>0</v>
      </c>
      <c r="AB265">
        <v>0</v>
      </c>
      <c r="AC265">
        <v>0</v>
      </c>
      <c r="AE265">
        <v>2</v>
      </c>
      <c r="AG265" s="3" t="str">
        <f t="shared" si="18"/>
        <v>Rhett Ellison</v>
      </c>
      <c r="AH265" s="4">
        <f t="shared" si="19"/>
        <v>2.2000000000000002</v>
      </c>
      <c r="AI265">
        <f t="shared" si="20"/>
        <v>2</v>
      </c>
    </row>
    <row r="266" spans="11:35" x14ac:dyDescent="0.25">
      <c r="K266" t="s">
        <v>741</v>
      </c>
      <c r="M266" t="s">
        <v>453</v>
      </c>
      <c r="N266">
        <v>0</v>
      </c>
      <c r="O266">
        <v>0</v>
      </c>
      <c r="P266">
        <v>0</v>
      </c>
      <c r="R266">
        <v>0</v>
      </c>
      <c r="S266">
        <v>0</v>
      </c>
      <c r="T266">
        <v>0</v>
      </c>
      <c r="V266">
        <v>2</v>
      </c>
      <c r="W266">
        <v>24</v>
      </c>
      <c r="X266">
        <v>0</v>
      </c>
      <c r="Y266">
        <v>2</v>
      </c>
      <c r="AA266">
        <v>0</v>
      </c>
      <c r="AB266">
        <v>0</v>
      </c>
      <c r="AC266">
        <v>0</v>
      </c>
      <c r="AE266">
        <v>2</v>
      </c>
      <c r="AG266" s="3" t="str">
        <f t="shared" si="18"/>
        <v>Taylor Thompson</v>
      </c>
      <c r="AH266" s="4">
        <f t="shared" si="19"/>
        <v>2.4</v>
      </c>
      <c r="AI266">
        <f t="shared" si="20"/>
        <v>2</v>
      </c>
    </row>
    <row r="267" spans="11:35" x14ac:dyDescent="0.25">
      <c r="K267" t="s">
        <v>742</v>
      </c>
      <c r="M267" t="s">
        <v>453</v>
      </c>
      <c r="N267">
        <v>0</v>
      </c>
      <c r="O267">
        <v>0</v>
      </c>
      <c r="P267">
        <v>0</v>
      </c>
      <c r="R267">
        <v>0</v>
      </c>
      <c r="S267">
        <v>0</v>
      </c>
      <c r="T267">
        <v>0</v>
      </c>
      <c r="V267">
        <v>3</v>
      </c>
      <c r="W267">
        <v>21</v>
      </c>
      <c r="X267">
        <v>0</v>
      </c>
      <c r="Y267">
        <v>3</v>
      </c>
      <c r="AA267">
        <v>0</v>
      </c>
      <c r="AB267">
        <v>0</v>
      </c>
      <c r="AC267">
        <v>0</v>
      </c>
      <c r="AE267">
        <v>2</v>
      </c>
      <c r="AG267" s="3" t="str">
        <f t="shared" si="18"/>
        <v>Lance Dunbar</v>
      </c>
      <c r="AH267" s="4">
        <f t="shared" si="19"/>
        <v>2.1</v>
      </c>
      <c r="AI267">
        <f t="shared" si="20"/>
        <v>2</v>
      </c>
    </row>
    <row r="268" spans="11:35" x14ac:dyDescent="0.25">
      <c r="K268" t="s">
        <v>743</v>
      </c>
      <c r="M268" t="s">
        <v>453</v>
      </c>
      <c r="N268">
        <v>0</v>
      </c>
      <c r="O268">
        <v>0</v>
      </c>
      <c r="P268">
        <v>0</v>
      </c>
      <c r="R268">
        <v>4</v>
      </c>
      <c r="S268">
        <v>27</v>
      </c>
      <c r="T268">
        <v>0</v>
      </c>
      <c r="V268">
        <v>0</v>
      </c>
      <c r="W268">
        <v>0</v>
      </c>
      <c r="X268">
        <v>0</v>
      </c>
      <c r="Y268">
        <v>0</v>
      </c>
      <c r="AA268">
        <v>0</v>
      </c>
      <c r="AB268">
        <v>0</v>
      </c>
      <c r="AC268">
        <v>0</v>
      </c>
      <c r="AE268">
        <v>2</v>
      </c>
      <c r="AG268" s="3" t="str">
        <f t="shared" si="18"/>
        <v>C.J. Anderson</v>
      </c>
      <c r="AH268" s="4">
        <f t="shared" si="19"/>
        <v>2.7</v>
      </c>
      <c r="AI268">
        <f t="shared" si="20"/>
        <v>2</v>
      </c>
    </row>
    <row r="269" spans="11:35" x14ac:dyDescent="0.25">
      <c r="K269" t="s">
        <v>744</v>
      </c>
      <c r="M269" t="s">
        <v>453</v>
      </c>
      <c r="N269">
        <v>0</v>
      </c>
      <c r="O269">
        <v>0</v>
      </c>
      <c r="P269">
        <v>0</v>
      </c>
      <c r="R269">
        <v>6</v>
      </c>
      <c r="S269">
        <v>25</v>
      </c>
      <c r="T269">
        <v>0</v>
      </c>
      <c r="V269">
        <v>0</v>
      </c>
      <c r="W269">
        <v>0</v>
      </c>
      <c r="X269">
        <v>0</v>
      </c>
      <c r="Y269">
        <v>0</v>
      </c>
      <c r="AA269">
        <v>0</v>
      </c>
      <c r="AB269">
        <v>0</v>
      </c>
      <c r="AC269">
        <v>0</v>
      </c>
      <c r="AE269">
        <v>2</v>
      </c>
      <c r="AG269" s="3" t="str">
        <f t="shared" si="18"/>
        <v>Bishop Sankey</v>
      </c>
      <c r="AH269" s="4">
        <f t="shared" si="19"/>
        <v>2.5</v>
      </c>
      <c r="AI269">
        <f t="shared" si="20"/>
        <v>2</v>
      </c>
    </row>
    <row r="270" spans="11:35" x14ac:dyDescent="0.25">
      <c r="K270" t="s">
        <v>745</v>
      </c>
      <c r="M270" t="s">
        <v>453</v>
      </c>
      <c r="N270">
        <v>0</v>
      </c>
      <c r="O270">
        <v>0</v>
      </c>
      <c r="P270">
        <v>0</v>
      </c>
      <c r="R270">
        <v>0</v>
      </c>
      <c r="S270">
        <v>0</v>
      </c>
      <c r="T270">
        <v>0</v>
      </c>
      <c r="V270">
        <v>1</v>
      </c>
      <c r="W270">
        <v>26</v>
      </c>
      <c r="X270">
        <v>0</v>
      </c>
      <c r="Y270">
        <v>2</v>
      </c>
      <c r="AA270">
        <v>0</v>
      </c>
      <c r="AB270">
        <v>0</v>
      </c>
      <c r="AC270">
        <v>0</v>
      </c>
      <c r="AE270">
        <v>2</v>
      </c>
      <c r="AG270" s="3" t="str">
        <f t="shared" si="18"/>
        <v>Austin Seferian-Jenkins</v>
      </c>
      <c r="AH270" s="4">
        <f t="shared" si="19"/>
        <v>2.6</v>
      </c>
      <c r="AI270">
        <f t="shared" si="20"/>
        <v>2</v>
      </c>
    </row>
    <row r="271" spans="11:35" x14ac:dyDescent="0.25">
      <c r="K271" t="s">
        <v>746</v>
      </c>
      <c r="M271" t="s">
        <v>453</v>
      </c>
      <c r="N271">
        <v>0</v>
      </c>
      <c r="O271">
        <v>0</v>
      </c>
      <c r="P271">
        <v>0</v>
      </c>
      <c r="R271">
        <v>2</v>
      </c>
      <c r="S271">
        <v>15</v>
      </c>
      <c r="T271">
        <v>0</v>
      </c>
      <c r="V271">
        <v>2</v>
      </c>
      <c r="W271">
        <v>18</v>
      </c>
      <c r="X271">
        <v>0</v>
      </c>
      <c r="Y271">
        <v>2</v>
      </c>
      <c r="AA271">
        <v>0</v>
      </c>
      <c r="AB271">
        <v>0</v>
      </c>
      <c r="AC271">
        <v>0</v>
      </c>
      <c r="AE271">
        <v>2</v>
      </c>
      <c r="AG271" s="3" t="str">
        <f t="shared" si="18"/>
        <v>Devonta Freeman</v>
      </c>
      <c r="AH271" s="4">
        <f t="shared" si="19"/>
        <v>3.3</v>
      </c>
      <c r="AI271">
        <f t="shared" si="20"/>
        <v>2</v>
      </c>
    </row>
    <row r="272" spans="11:35" x14ac:dyDescent="0.25">
      <c r="K272" t="s">
        <v>747</v>
      </c>
      <c r="M272" t="s">
        <v>453</v>
      </c>
      <c r="N272">
        <v>0</v>
      </c>
      <c r="O272">
        <v>0</v>
      </c>
      <c r="P272">
        <v>0</v>
      </c>
      <c r="R272">
        <v>0</v>
      </c>
      <c r="S272">
        <v>0</v>
      </c>
      <c r="T272">
        <v>0</v>
      </c>
      <c r="V272">
        <v>0</v>
      </c>
      <c r="W272">
        <v>0</v>
      </c>
      <c r="X272">
        <v>0</v>
      </c>
      <c r="Y272">
        <v>0</v>
      </c>
      <c r="AA272">
        <v>0</v>
      </c>
      <c r="AB272">
        <v>0</v>
      </c>
      <c r="AC272">
        <v>0</v>
      </c>
      <c r="AE272">
        <v>2</v>
      </c>
      <c r="AG272" s="3" t="str">
        <f t="shared" si="18"/>
        <v>Patrick Murray</v>
      </c>
      <c r="AH272" s="4">
        <f t="shared" si="19"/>
        <v>0</v>
      </c>
      <c r="AI272">
        <f t="shared" si="20"/>
        <v>2</v>
      </c>
    </row>
    <row r="273" spans="11:35" x14ac:dyDescent="0.25">
      <c r="K273" t="s">
        <v>748</v>
      </c>
      <c r="M273" t="s">
        <v>453</v>
      </c>
      <c r="N273">
        <v>0</v>
      </c>
      <c r="O273">
        <v>0</v>
      </c>
      <c r="P273">
        <v>0</v>
      </c>
      <c r="R273">
        <v>0</v>
      </c>
      <c r="S273">
        <v>0</v>
      </c>
      <c r="T273">
        <v>0</v>
      </c>
      <c r="V273">
        <v>1</v>
      </c>
      <c r="W273">
        <v>22</v>
      </c>
      <c r="X273">
        <v>0</v>
      </c>
      <c r="Y273">
        <v>2</v>
      </c>
      <c r="AA273">
        <v>0</v>
      </c>
      <c r="AB273">
        <v>0</v>
      </c>
      <c r="AC273">
        <v>0</v>
      </c>
      <c r="AE273">
        <v>2</v>
      </c>
      <c r="AG273" s="3" t="str">
        <f t="shared" si="18"/>
        <v>Frankie Hammond</v>
      </c>
      <c r="AH273" s="4">
        <f t="shared" si="19"/>
        <v>2.2000000000000002</v>
      </c>
      <c r="AI273">
        <f t="shared" si="20"/>
        <v>2</v>
      </c>
    </row>
    <row r="274" spans="11:35" x14ac:dyDescent="0.25">
      <c r="K274" t="s">
        <v>749</v>
      </c>
      <c r="M274" t="s">
        <v>453</v>
      </c>
      <c r="N274">
        <v>0</v>
      </c>
      <c r="O274">
        <v>0</v>
      </c>
      <c r="P274">
        <v>0</v>
      </c>
      <c r="R274">
        <v>0</v>
      </c>
      <c r="S274">
        <v>0</v>
      </c>
      <c r="T274">
        <v>0</v>
      </c>
      <c r="V274">
        <v>0</v>
      </c>
      <c r="W274">
        <v>0</v>
      </c>
      <c r="X274">
        <v>0</v>
      </c>
      <c r="Y274">
        <v>0</v>
      </c>
      <c r="AA274">
        <v>0</v>
      </c>
      <c r="AB274">
        <v>0</v>
      </c>
      <c r="AC274">
        <v>0</v>
      </c>
      <c r="AE274">
        <v>2</v>
      </c>
      <c r="AG274" s="3" t="str">
        <f t="shared" si="18"/>
        <v>Bears</v>
      </c>
      <c r="AH274" s="4">
        <f t="shared" si="19"/>
        <v>2</v>
      </c>
      <c r="AI274">
        <f t="shared" si="20"/>
        <v>2</v>
      </c>
    </row>
    <row r="275" spans="11:35" x14ac:dyDescent="0.25">
      <c r="K275" t="s">
        <v>750</v>
      </c>
      <c r="M275" t="s">
        <v>453</v>
      </c>
      <c r="N275">
        <v>0</v>
      </c>
      <c r="O275">
        <v>0</v>
      </c>
      <c r="P275">
        <v>0</v>
      </c>
      <c r="R275">
        <v>0</v>
      </c>
      <c r="S275">
        <v>0</v>
      </c>
      <c r="T275">
        <v>0</v>
      </c>
      <c r="V275">
        <v>0</v>
      </c>
      <c r="W275">
        <v>0</v>
      </c>
      <c r="X275">
        <v>0</v>
      </c>
      <c r="Y275">
        <v>0</v>
      </c>
      <c r="AA275">
        <v>0</v>
      </c>
      <c r="AB275">
        <v>0</v>
      </c>
      <c r="AC275">
        <v>0</v>
      </c>
      <c r="AE275">
        <v>2</v>
      </c>
      <c r="AG275" s="3" t="str">
        <f t="shared" si="18"/>
        <v>Steelers</v>
      </c>
      <c r="AH275" s="4">
        <f t="shared" si="19"/>
        <v>2</v>
      </c>
      <c r="AI275">
        <f t="shared" si="20"/>
        <v>2</v>
      </c>
    </row>
    <row r="276" spans="11:35" x14ac:dyDescent="0.25">
      <c r="K276" t="s">
        <v>751</v>
      </c>
      <c r="M276" s="2">
        <v>41864</v>
      </c>
      <c r="N276">
        <v>81</v>
      </c>
      <c r="O276">
        <v>0</v>
      </c>
      <c r="P276">
        <v>1</v>
      </c>
      <c r="R276">
        <v>1</v>
      </c>
      <c r="S276">
        <v>-1</v>
      </c>
      <c r="T276">
        <v>0</v>
      </c>
      <c r="V276">
        <v>0</v>
      </c>
      <c r="W276">
        <v>0</v>
      </c>
      <c r="X276">
        <v>0</v>
      </c>
      <c r="Y276">
        <v>0</v>
      </c>
      <c r="AA276">
        <v>0</v>
      </c>
      <c r="AB276">
        <v>0</v>
      </c>
      <c r="AC276">
        <v>0</v>
      </c>
      <c r="AE276">
        <v>1</v>
      </c>
      <c r="AG276" s="3" t="str">
        <f t="shared" si="18"/>
        <v>Shaun Hill</v>
      </c>
      <c r="AH276" s="4">
        <f t="shared" si="19"/>
        <v>1.1400000000000001</v>
      </c>
      <c r="AI276">
        <f t="shared" si="20"/>
        <v>1</v>
      </c>
    </row>
    <row r="277" spans="11:35" x14ac:dyDescent="0.25">
      <c r="K277" t="s">
        <v>752</v>
      </c>
      <c r="M277" t="s">
        <v>453</v>
      </c>
      <c r="N277">
        <v>0</v>
      </c>
      <c r="O277">
        <v>0</v>
      </c>
      <c r="P277">
        <v>0</v>
      </c>
      <c r="R277">
        <v>0</v>
      </c>
      <c r="S277">
        <v>0</v>
      </c>
      <c r="T277">
        <v>0</v>
      </c>
      <c r="V277">
        <v>2</v>
      </c>
      <c r="W277">
        <v>14</v>
      </c>
      <c r="X277">
        <v>0</v>
      </c>
      <c r="Y277">
        <v>6</v>
      </c>
      <c r="AA277">
        <v>0</v>
      </c>
      <c r="AB277">
        <v>0</v>
      </c>
      <c r="AC277">
        <v>0</v>
      </c>
      <c r="AE277">
        <v>1</v>
      </c>
      <c r="AG277" s="3" t="str">
        <f t="shared" si="18"/>
        <v>Jason Witten</v>
      </c>
      <c r="AH277" s="4">
        <f t="shared" si="19"/>
        <v>1.4</v>
      </c>
      <c r="AI277">
        <f t="shared" si="20"/>
        <v>1</v>
      </c>
    </row>
    <row r="278" spans="11:35" x14ac:dyDescent="0.25">
      <c r="K278" t="s">
        <v>753</v>
      </c>
      <c r="M278" t="s">
        <v>453</v>
      </c>
      <c r="N278">
        <v>0</v>
      </c>
      <c r="O278">
        <v>0</v>
      </c>
      <c r="P278">
        <v>0</v>
      </c>
      <c r="R278">
        <v>0</v>
      </c>
      <c r="S278">
        <v>0</v>
      </c>
      <c r="T278">
        <v>0</v>
      </c>
      <c r="V278">
        <v>2</v>
      </c>
      <c r="W278">
        <v>16</v>
      </c>
      <c r="X278">
        <v>0</v>
      </c>
      <c r="Y278">
        <v>7</v>
      </c>
      <c r="AA278">
        <v>0</v>
      </c>
      <c r="AB278">
        <v>0</v>
      </c>
      <c r="AC278">
        <v>0</v>
      </c>
      <c r="AE278">
        <v>1</v>
      </c>
      <c r="AG278" s="3" t="str">
        <f t="shared" si="18"/>
        <v>Jacoby Jones</v>
      </c>
      <c r="AH278" s="4">
        <f t="shared" si="19"/>
        <v>1.6</v>
      </c>
      <c r="AI278">
        <f t="shared" si="20"/>
        <v>1</v>
      </c>
    </row>
    <row r="279" spans="11:35" x14ac:dyDescent="0.25">
      <c r="K279" t="s">
        <v>754</v>
      </c>
      <c r="M279" t="s">
        <v>453</v>
      </c>
      <c r="N279">
        <v>0</v>
      </c>
      <c r="O279">
        <v>0</v>
      </c>
      <c r="P279">
        <v>0</v>
      </c>
      <c r="R279">
        <v>0</v>
      </c>
      <c r="S279">
        <v>0</v>
      </c>
      <c r="T279">
        <v>0</v>
      </c>
      <c r="V279">
        <v>1</v>
      </c>
      <c r="W279">
        <v>12</v>
      </c>
      <c r="X279">
        <v>0</v>
      </c>
      <c r="Y279">
        <v>1</v>
      </c>
      <c r="AA279">
        <v>0</v>
      </c>
      <c r="AB279">
        <v>0</v>
      </c>
      <c r="AC279">
        <v>0</v>
      </c>
      <c r="AE279">
        <v>1</v>
      </c>
      <c r="AG279" s="3" t="str">
        <f t="shared" si="18"/>
        <v>Dante Rosario</v>
      </c>
      <c r="AH279" s="4">
        <f t="shared" si="19"/>
        <v>1.2</v>
      </c>
      <c r="AI279">
        <f t="shared" si="20"/>
        <v>1</v>
      </c>
    </row>
    <row r="280" spans="11:35" x14ac:dyDescent="0.25">
      <c r="K280" t="s">
        <v>755</v>
      </c>
      <c r="M280" t="s">
        <v>453</v>
      </c>
      <c r="N280">
        <v>0</v>
      </c>
      <c r="O280">
        <v>0</v>
      </c>
      <c r="P280">
        <v>0</v>
      </c>
      <c r="R280">
        <v>0</v>
      </c>
      <c r="S280">
        <v>0</v>
      </c>
      <c r="T280">
        <v>0</v>
      </c>
      <c r="V280">
        <v>3</v>
      </c>
      <c r="W280">
        <v>15</v>
      </c>
      <c r="X280">
        <v>0</v>
      </c>
      <c r="Y280">
        <v>4</v>
      </c>
      <c r="AA280">
        <v>0</v>
      </c>
      <c r="AB280">
        <v>0</v>
      </c>
      <c r="AC280">
        <v>0</v>
      </c>
      <c r="AE280">
        <v>1</v>
      </c>
      <c r="AG280" s="3" t="str">
        <f t="shared" si="18"/>
        <v>Brent Celek</v>
      </c>
      <c r="AH280" s="4">
        <f t="shared" si="19"/>
        <v>1.5</v>
      </c>
      <c r="AI280">
        <f t="shared" si="20"/>
        <v>1</v>
      </c>
    </row>
    <row r="281" spans="11:35" x14ac:dyDescent="0.25">
      <c r="K281" t="s">
        <v>756</v>
      </c>
      <c r="M281" t="s">
        <v>453</v>
      </c>
      <c r="N281">
        <v>0</v>
      </c>
      <c r="O281">
        <v>0</v>
      </c>
      <c r="P281">
        <v>0</v>
      </c>
      <c r="R281">
        <v>4</v>
      </c>
      <c r="S281">
        <v>15</v>
      </c>
      <c r="T281">
        <v>0</v>
      </c>
      <c r="V281">
        <v>1</v>
      </c>
      <c r="W281">
        <v>6</v>
      </c>
      <c r="X281">
        <v>0</v>
      </c>
      <c r="Y281">
        <v>1</v>
      </c>
      <c r="AA281">
        <v>0</v>
      </c>
      <c r="AB281">
        <v>0</v>
      </c>
      <c r="AC281">
        <v>0</v>
      </c>
      <c r="AE281">
        <v>1</v>
      </c>
      <c r="AG281" s="3" t="str">
        <f t="shared" si="18"/>
        <v>Darren McFadden</v>
      </c>
      <c r="AH281" s="4">
        <f t="shared" si="19"/>
        <v>2.1</v>
      </c>
      <c r="AI281">
        <f t="shared" si="20"/>
        <v>1</v>
      </c>
    </row>
    <row r="282" spans="11:35" x14ac:dyDescent="0.25">
      <c r="K282" t="s">
        <v>757</v>
      </c>
      <c r="M282" t="s">
        <v>453</v>
      </c>
      <c r="N282">
        <v>0</v>
      </c>
      <c r="O282">
        <v>0</v>
      </c>
      <c r="P282">
        <v>0</v>
      </c>
      <c r="R282">
        <v>0</v>
      </c>
      <c r="S282">
        <v>0</v>
      </c>
      <c r="T282">
        <v>0</v>
      </c>
      <c r="V282">
        <v>2</v>
      </c>
      <c r="W282">
        <v>16</v>
      </c>
      <c r="X282">
        <v>0</v>
      </c>
      <c r="Y282">
        <v>5</v>
      </c>
      <c r="AA282">
        <v>0</v>
      </c>
      <c r="AB282">
        <v>0</v>
      </c>
      <c r="AC282">
        <v>0</v>
      </c>
      <c r="AE282">
        <v>1</v>
      </c>
      <c r="AG282" s="3" t="str">
        <f t="shared" si="18"/>
        <v>Andre Caldwell</v>
      </c>
      <c r="AH282" s="4">
        <f t="shared" si="19"/>
        <v>1.6</v>
      </c>
      <c r="AI282">
        <f t="shared" si="20"/>
        <v>1</v>
      </c>
    </row>
    <row r="283" spans="11:35" x14ac:dyDescent="0.25">
      <c r="K283" t="s">
        <v>758</v>
      </c>
      <c r="M283" t="s">
        <v>453</v>
      </c>
      <c r="N283">
        <v>0</v>
      </c>
      <c r="O283">
        <v>0</v>
      </c>
      <c r="P283">
        <v>0</v>
      </c>
      <c r="R283">
        <v>0</v>
      </c>
      <c r="S283">
        <v>0</v>
      </c>
      <c r="T283">
        <v>0</v>
      </c>
      <c r="V283">
        <v>1</v>
      </c>
      <c r="W283">
        <v>13</v>
      </c>
      <c r="X283">
        <v>0</v>
      </c>
      <c r="Y283">
        <v>2</v>
      </c>
      <c r="AA283">
        <v>0</v>
      </c>
      <c r="AB283">
        <v>0</v>
      </c>
      <c r="AC283">
        <v>0</v>
      </c>
      <c r="AE283">
        <v>1</v>
      </c>
      <c r="AG283" s="3" t="str">
        <f t="shared" si="18"/>
        <v>Gary Barnidge</v>
      </c>
      <c r="AH283" s="4">
        <f t="shared" si="19"/>
        <v>1.3</v>
      </c>
      <c r="AI283">
        <f t="shared" si="20"/>
        <v>1</v>
      </c>
    </row>
    <row r="284" spans="11:35" x14ac:dyDescent="0.25">
      <c r="K284" t="s">
        <v>759</v>
      </c>
      <c r="M284" t="s">
        <v>453</v>
      </c>
      <c r="N284">
        <v>0</v>
      </c>
      <c r="O284">
        <v>0</v>
      </c>
      <c r="P284">
        <v>0</v>
      </c>
      <c r="R284">
        <v>7</v>
      </c>
      <c r="S284">
        <v>11</v>
      </c>
      <c r="T284">
        <v>0</v>
      </c>
      <c r="V284">
        <v>2</v>
      </c>
      <c r="W284">
        <v>6</v>
      </c>
      <c r="X284">
        <v>0</v>
      </c>
      <c r="Y284">
        <v>4</v>
      </c>
      <c r="AA284">
        <v>0</v>
      </c>
      <c r="AB284">
        <v>0</v>
      </c>
      <c r="AC284">
        <v>0</v>
      </c>
      <c r="AE284">
        <v>1</v>
      </c>
      <c r="AG284" s="3" t="str">
        <f t="shared" si="18"/>
        <v>Mike Tolbert</v>
      </c>
      <c r="AH284" s="4">
        <f t="shared" si="19"/>
        <v>1.7000000000000002</v>
      </c>
      <c r="AI284">
        <f t="shared" si="20"/>
        <v>1</v>
      </c>
    </row>
    <row r="285" spans="11:35" x14ac:dyDescent="0.25">
      <c r="K285" t="s">
        <v>760</v>
      </c>
      <c r="M285" t="s">
        <v>453</v>
      </c>
      <c r="N285">
        <v>0</v>
      </c>
      <c r="O285">
        <v>0</v>
      </c>
      <c r="P285">
        <v>0</v>
      </c>
      <c r="R285">
        <v>0</v>
      </c>
      <c r="S285">
        <v>0</v>
      </c>
      <c r="T285">
        <v>0</v>
      </c>
      <c r="V285">
        <v>3</v>
      </c>
      <c r="W285">
        <v>16</v>
      </c>
      <c r="X285">
        <v>0</v>
      </c>
      <c r="Y285">
        <v>5</v>
      </c>
      <c r="AA285">
        <v>0</v>
      </c>
      <c r="AB285">
        <v>0</v>
      </c>
      <c r="AC285">
        <v>0</v>
      </c>
      <c r="AE285">
        <v>1</v>
      </c>
      <c r="AG285" s="3" t="str">
        <f t="shared" si="18"/>
        <v>Danny Amendola</v>
      </c>
      <c r="AH285" s="4">
        <f t="shared" si="19"/>
        <v>1.6</v>
      </c>
      <c r="AI285">
        <f t="shared" si="20"/>
        <v>1</v>
      </c>
    </row>
    <row r="286" spans="11:35" x14ac:dyDescent="0.25">
      <c r="K286" t="s">
        <v>761</v>
      </c>
      <c r="M286" t="s">
        <v>453</v>
      </c>
      <c r="N286">
        <v>0</v>
      </c>
      <c r="O286">
        <v>0</v>
      </c>
      <c r="P286">
        <v>0</v>
      </c>
      <c r="R286">
        <v>0</v>
      </c>
      <c r="S286">
        <v>0</v>
      </c>
      <c r="T286">
        <v>0</v>
      </c>
      <c r="V286">
        <v>4</v>
      </c>
      <c r="W286">
        <v>19</v>
      </c>
      <c r="X286">
        <v>0</v>
      </c>
      <c r="Y286">
        <v>6</v>
      </c>
      <c r="AA286">
        <v>0</v>
      </c>
      <c r="AB286">
        <v>0</v>
      </c>
      <c r="AC286">
        <v>0</v>
      </c>
      <c r="AE286">
        <v>1</v>
      </c>
      <c r="AG286" s="3" t="str">
        <f t="shared" si="18"/>
        <v>Brandon Tate</v>
      </c>
      <c r="AH286" s="4">
        <f t="shared" si="19"/>
        <v>1.9</v>
      </c>
      <c r="AI286">
        <f t="shared" si="20"/>
        <v>1</v>
      </c>
    </row>
    <row r="287" spans="11:35" x14ac:dyDescent="0.25">
      <c r="K287" t="s">
        <v>762</v>
      </c>
      <c r="M287" t="s">
        <v>453</v>
      </c>
      <c r="N287">
        <v>0</v>
      </c>
      <c r="O287">
        <v>0</v>
      </c>
      <c r="P287">
        <v>0</v>
      </c>
      <c r="R287">
        <v>0</v>
      </c>
      <c r="S287">
        <v>0</v>
      </c>
      <c r="T287">
        <v>0</v>
      </c>
      <c r="V287">
        <v>2</v>
      </c>
      <c r="W287">
        <v>16</v>
      </c>
      <c r="X287">
        <v>0</v>
      </c>
      <c r="Y287">
        <v>5</v>
      </c>
      <c r="AA287">
        <v>0</v>
      </c>
      <c r="AB287">
        <v>0</v>
      </c>
      <c r="AC287">
        <v>0</v>
      </c>
      <c r="AE287">
        <v>1</v>
      </c>
      <c r="AG287" s="3" t="str">
        <f t="shared" si="18"/>
        <v>Jermaine Gresham</v>
      </c>
      <c r="AH287" s="4">
        <f t="shared" si="19"/>
        <v>1.6</v>
      </c>
      <c r="AI287">
        <f t="shared" si="20"/>
        <v>1</v>
      </c>
    </row>
    <row r="288" spans="11:35" x14ac:dyDescent="0.25">
      <c r="K288" t="s">
        <v>763</v>
      </c>
      <c r="M288" t="s">
        <v>453</v>
      </c>
      <c r="N288">
        <v>0</v>
      </c>
      <c r="O288">
        <v>0</v>
      </c>
      <c r="P288">
        <v>0</v>
      </c>
      <c r="R288">
        <v>0</v>
      </c>
      <c r="S288">
        <v>0</v>
      </c>
      <c r="T288">
        <v>0</v>
      </c>
      <c r="V288">
        <v>1</v>
      </c>
      <c r="W288">
        <v>17</v>
      </c>
      <c r="X288">
        <v>0</v>
      </c>
      <c r="Y288">
        <v>1</v>
      </c>
      <c r="AA288">
        <v>0</v>
      </c>
      <c r="AB288">
        <v>0</v>
      </c>
      <c r="AC288">
        <v>0</v>
      </c>
      <c r="AE288">
        <v>1</v>
      </c>
      <c r="AG288" s="3" t="str">
        <f t="shared" si="18"/>
        <v>David Alan Nelson</v>
      </c>
      <c r="AH288" s="4">
        <f t="shared" si="19"/>
        <v>1.7</v>
      </c>
      <c r="AI288">
        <f t="shared" si="20"/>
        <v>1</v>
      </c>
    </row>
    <row r="289" spans="11:35" x14ac:dyDescent="0.25">
      <c r="K289" t="s">
        <v>764</v>
      </c>
      <c r="M289" t="s">
        <v>453</v>
      </c>
      <c r="N289">
        <v>0</v>
      </c>
      <c r="O289">
        <v>0</v>
      </c>
      <c r="P289">
        <v>0</v>
      </c>
      <c r="R289">
        <v>0</v>
      </c>
      <c r="S289">
        <v>0</v>
      </c>
      <c r="T289">
        <v>0</v>
      </c>
      <c r="V289">
        <v>2</v>
      </c>
      <c r="W289">
        <v>12</v>
      </c>
      <c r="X289">
        <v>0</v>
      </c>
      <c r="Y289">
        <v>3</v>
      </c>
      <c r="AA289">
        <v>0</v>
      </c>
      <c r="AB289">
        <v>0</v>
      </c>
      <c r="AC289">
        <v>0</v>
      </c>
      <c r="AE289">
        <v>1</v>
      </c>
      <c r="AG289" s="3" t="str">
        <f t="shared" si="18"/>
        <v>Lance Kendricks</v>
      </c>
      <c r="AH289" s="4">
        <f t="shared" si="19"/>
        <v>1.2</v>
      </c>
      <c r="AI289">
        <f t="shared" si="20"/>
        <v>1</v>
      </c>
    </row>
    <row r="290" spans="11:35" x14ac:dyDescent="0.25">
      <c r="K290" t="s">
        <v>765</v>
      </c>
      <c r="M290" t="s">
        <v>453</v>
      </c>
      <c r="N290">
        <v>0</v>
      </c>
      <c r="O290">
        <v>0</v>
      </c>
      <c r="P290">
        <v>0</v>
      </c>
      <c r="R290">
        <v>0</v>
      </c>
      <c r="S290">
        <v>0</v>
      </c>
      <c r="T290">
        <v>0</v>
      </c>
      <c r="V290">
        <v>1</v>
      </c>
      <c r="W290">
        <v>16</v>
      </c>
      <c r="X290">
        <v>0</v>
      </c>
      <c r="Y290">
        <v>3</v>
      </c>
      <c r="AA290">
        <v>0</v>
      </c>
      <c r="AB290">
        <v>0</v>
      </c>
      <c r="AC290">
        <v>0</v>
      </c>
      <c r="AE290">
        <v>1</v>
      </c>
      <c r="AG290" s="3" t="str">
        <f t="shared" si="18"/>
        <v>Rob Housler</v>
      </c>
      <c r="AH290" s="4">
        <f t="shared" si="19"/>
        <v>1.6</v>
      </c>
      <c r="AI290">
        <f t="shared" si="20"/>
        <v>1</v>
      </c>
    </row>
    <row r="291" spans="11:35" x14ac:dyDescent="0.25">
      <c r="K291" t="s">
        <v>766</v>
      </c>
      <c r="M291" t="s">
        <v>453</v>
      </c>
      <c r="N291">
        <v>0</v>
      </c>
      <c r="O291">
        <v>0</v>
      </c>
      <c r="P291">
        <v>0</v>
      </c>
      <c r="R291">
        <v>0</v>
      </c>
      <c r="S291">
        <v>0</v>
      </c>
      <c r="T291">
        <v>0</v>
      </c>
      <c r="V291">
        <v>1</v>
      </c>
      <c r="W291">
        <v>12</v>
      </c>
      <c r="X291">
        <v>0</v>
      </c>
      <c r="Y291">
        <v>2</v>
      </c>
      <c r="AA291">
        <v>0</v>
      </c>
      <c r="AB291">
        <v>0</v>
      </c>
      <c r="AC291">
        <v>0</v>
      </c>
      <c r="AE291">
        <v>1</v>
      </c>
      <c r="AG291" s="3" t="str">
        <f t="shared" si="18"/>
        <v>Greg Salas</v>
      </c>
      <c r="AH291" s="4">
        <f t="shared" si="19"/>
        <v>1.2</v>
      </c>
      <c r="AI291">
        <f t="shared" si="20"/>
        <v>1</v>
      </c>
    </row>
    <row r="292" spans="11:35" x14ac:dyDescent="0.25">
      <c r="K292" t="s">
        <v>767</v>
      </c>
      <c r="M292" t="s">
        <v>453</v>
      </c>
      <c r="N292">
        <v>0</v>
      </c>
      <c r="O292">
        <v>0</v>
      </c>
      <c r="P292">
        <v>0</v>
      </c>
      <c r="R292">
        <v>0</v>
      </c>
      <c r="S292">
        <v>0</v>
      </c>
      <c r="T292">
        <v>0</v>
      </c>
      <c r="V292">
        <v>3</v>
      </c>
      <c r="W292">
        <v>14</v>
      </c>
      <c r="X292">
        <v>0</v>
      </c>
      <c r="Y292">
        <v>5</v>
      </c>
      <c r="AA292">
        <v>0</v>
      </c>
      <c r="AB292">
        <v>0</v>
      </c>
      <c r="AC292">
        <v>0</v>
      </c>
      <c r="AE292">
        <v>1</v>
      </c>
      <c r="AG292" s="3" t="str">
        <f t="shared" si="18"/>
        <v>Doug Baldwin</v>
      </c>
      <c r="AH292" s="4">
        <f t="shared" si="19"/>
        <v>1.4</v>
      </c>
      <c r="AI292">
        <f t="shared" si="20"/>
        <v>1</v>
      </c>
    </row>
    <row r="293" spans="11:35" x14ac:dyDescent="0.25">
      <c r="K293" t="s">
        <v>768</v>
      </c>
      <c r="M293" t="s">
        <v>453</v>
      </c>
      <c r="N293">
        <v>0</v>
      </c>
      <c r="O293">
        <v>0</v>
      </c>
      <c r="P293">
        <v>0</v>
      </c>
      <c r="R293">
        <v>2</v>
      </c>
      <c r="S293">
        <v>10</v>
      </c>
      <c r="T293">
        <v>0</v>
      </c>
      <c r="V293">
        <v>1</v>
      </c>
      <c r="W293">
        <v>5</v>
      </c>
      <c r="X293">
        <v>0</v>
      </c>
      <c r="Y293">
        <v>1</v>
      </c>
      <c r="AA293">
        <v>0</v>
      </c>
      <c r="AB293">
        <v>0</v>
      </c>
      <c r="AC293">
        <v>0</v>
      </c>
      <c r="AE293">
        <v>1</v>
      </c>
      <c r="AG293" s="3" t="str">
        <f t="shared" si="18"/>
        <v>Matt Asiata</v>
      </c>
      <c r="AH293" s="4">
        <f t="shared" si="19"/>
        <v>1.5</v>
      </c>
      <c r="AI293">
        <f t="shared" si="20"/>
        <v>1</v>
      </c>
    </row>
    <row r="294" spans="11:35" x14ac:dyDescent="0.25">
      <c r="K294" t="s">
        <v>769</v>
      </c>
      <c r="M294" t="s">
        <v>453</v>
      </c>
      <c r="N294">
        <v>0</v>
      </c>
      <c r="O294">
        <v>0</v>
      </c>
      <c r="P294">
        <v>0</v>
      </c>
      <c r="R294">
        <v>0</v>
      </c>
      <c r="S294">
        <v>0</v>
      </c>
      <c r="T294">
        <v>0</v>
      </c>
      <c r="V294">
        <v>1</v>
      </c>
      <c r="W294">
        <v>12</v>
      </c>
      <c r="X294">
        <v>0</v>
      </c>
      <c r="Y294">
        <v>1</v>
      </c>
      <c r="AA294">
        <v>0</v>
      </c>
      <c r="AB294">
        <v>0</v>
      </c>
      <c r="AC294">
        <v>0</v>
      </c>
      <c r="AE294">
        <v>1</v>
      </c>
      <c r="AG294" s="3" t="str">
        <f t="shared" si="18"/>
        <v>Jeff Maehl</v>
      </c>
      <c r="AH294" s="4">
        <f t="shared" si="19"/>
        <v>1.2</v>
      </c>
      <c r="AI294">
        <f t="shared" si="20"/>
        <v>1</v>
      </c>
    </row>
    <row r="295" spans="11:35" x14ac:dyDescent="0.25">
      <c r="K295" t="s">
        <v>770</v>
      </c>
      <c r="M295" t="s">
        <v>453</v>
      </c>
      <c r="N295">
        <v>0</v>
      </c>
      <c r="O295">
        <v>0</v>
      </c>
      <c r="P295">
        <v>0</v>
      </c>
      <c r="R295">
        <v>0</v>
      </c>
      <c r="S295">
        <v>0</v>
      </c>
      <c r="T295">
        <v>0</v>
      </c>
      <c r="V295">
        <v>3</v>
      </c>
      <c r="W295">
        <v>15</v>
      </c>
      <c r="X295">
        <v>0</v>
      </c>
      <c r="Y295">
        <v>3</v>
      </c>
      <c r="AA295">
        <v>0</v>
      </c>
      <c r="AB295">
        <v>0</v>
      </c>
      <c r="AC295">
        <v>0</v>
      </c>
      <c r="AE295">
        <v>1</v>
      </c>
      <c r="AG295" s="3" t="str">
        <f t="shared" si="18"/>
        <v>Tim Wright</v>
      </c>
      <c r="AH295" s="4">
        <f t="shared" si="19"/>
        <v>1.5</v>
      </c>
      <c r="AI295">
        <f t="shared" si="20"/>
        <v>1</v>
      </c>
    </row>
    <row r="296" spans="11:35" x14ac:dyDescent="0.25">
      <c r="K296" t="s">
        <v>771</v>
      </c>
      <c r="M296" t="s">
        <v>453</v>
      </c>
      <c r="N296">
        <v>0</v>
      </c>
      <c r="O296">
        <v>0</v>
      </c>
      <c r="P296">
        <v>0</v>
      </c>
      <c r="R296">
        <v>4</v>
      </c>
      <c r="S296">
        <v>19</v>
      </c>
      <c r="T296">
        <v>0</v>
      </c>
      <c r="V296">
        <v>0</v>
      </c>
      <c r="W296">
        <v>0</v>
      </c>
      <c r="X296">
        <v>0</v>
      </c>
      <c r="Y296">
        <v>0</v>
      </c>
      <c r="AA296">
        <v>0</v>
      </c>
      <c r="AB296">
        <v>0</v>
      </c>
      <c r="AC296">
        <v>0</v>
      </c>
      <c r="AE296">
        <v>1</v>
      </c>
      <c r="AG296" s="3" t="str">
        <f t="shared" si="18"/>
        <v>Jeremy Hill</v>
      </c>
      <c r="AH296" s="4">
        <f t="shared" si="19"/>
        <v>1.9</v>
      </c>
      <c r="AI296">
        <f t="shared" si="20"/>
        <v>1</v>
      </c>
    </row>
    <row r="297" spans="11:35" x14ac:dyDescent="0.25">
      <c r="K297" t="s">
        <v>772</v>
      </c>
      <c r="M297" t="s">
        <v>453</v>
      </c>
      <c r="N297">
        <v>0</v>
      </c>
      <c r="O297">
        <v>0</v>
      </c>
      <c r="P297">
        <v>0</v>
      </c>
      <c r="R297">
        <v>0</v>
      </c>
      <c r="S297">
        <v>0</v>
      </c>
      <c r="T297">
        <v>0</v>
      </c>
      <c r="V297">
        <v>2</v>
      </c>
      <c r="W297">
        <v>18</v>
      </c>
      <c r="X297">
        <v>0</v>
      </c>
      <c r="Y297">
        <v>3</v>
      </c>
      <c r="AA297">
        <v>0</v>
      </c>
      <c r="AB297">
        <v>0</v>
      </c>
      <c r="AC297">
        <v>0</v>
      </c>
      <c r="AE297">
        <v>1</v>
      </c>
      <c r="AG297" s="3" t="str">
        <f t="shared" si="18"/>
        <v>Devin Street</v>
      </c>
      <c r="AH297" s="4">
        <f t="shared" si="19"/>
        <v>1.8</v>
      </c>
      <c r="AI297">
        <f t="shared" si="20"/>
        <v>1</v>
      </c>
    </row>
    <row r="298" spans="11:35" x14ac:dyDescent="0.25">
      <c r="K298" t="s">
        <v>773</v>
      </c>
      <c r="M298" t="s">
        <v>453</v>
      </c>
      <c r="N298">
        <v>0</v>
      </c>
      <c r="O298">
        <v>0</v>
      </c>
      <c r="P298">
        <v>0</v>
      </c>
      <c r="R298">
        <v>0</v>
      </c>
      <c r="S298">
        <v>0</v>
      </c>
      <c r="T298">
        <v>0</v>
      </c>
      <c r="V298">
        <v>2</v>
      </c>
      <c r="W298">
        <v>13</v>
      </c>
      <c r="X298">
        <v>0</v>
      </c>
      <c r="Y298">
        <v>6</v>
      </c>
      <c r="AA298">
        <v>0</v>
      </c>
      <c r="AB298">
        <v>0</v>
      </c>
      <c r="AC298">
        <v>0</v>
      </c>
      <c r="AE298">
        <v>1</v>
      </c>
      <c r="AG298" s="3" t="str">
        <f t="shared" si="18"/>
        <v>Taylor Gabriel</v>
      </c>
      <c r="AH298" s="4">
        <f t="shared" si="19"/>
        <v>1.3</v>
      </c>
      <c r="AI298">
        <f t="shared" si="20"/>
        <v>1</v>
      </c>
    </row>
    <row r="299" spans="11:35" x14ac:dyDescent="0.25">
      <c r="K299" t="s">
        <v>774</v>
      </c>
      <c r="M299" t="s">
        <v>453</v>
      </c>
      <c r="N299">
        <v>0</v>
      </c>
      <c r="O299">
        <v>0</v>
      </c>
      <c r="P299">
        <v>0</v>
      </c>
      <c r="R299">
        <v>0</v>
      </c>
      <c r="S299">
        <v>0</v>
      </c>
      <c r="T299">
        <v>0</v>
      </c>
      <c r="V299">
        <v>1</v>
      </c>
      <c r="W299">
        <v>12</v>
      </c>
      <c r="X299">
        <v>0</v>
      </c>
      <c r="Y299">
        <v>1</v>
      </c>
      <c r="AA299">
        <v>0</v>
      </c>
      <c r="AB299">
        <v>0</v>
      </c>
      <c r="AC299">
        <v>0</v>
      </c>
      <c r="AE299">
        <v>1</v>
      </c>
      <c r="AG299" s="3" t="str">
        <f t="shared" si="18"/>
        <v>Brian Leonhardt</v>
      </c>
      <c r="AH299" s="4">
        <f t="shared" si="19"/>
        <v>1.2</v>
      </c>
      <c r="AI299">
        <f t="shared" si="20"/>
        <v>1</v>
      </c>
    </row>
    <row r="300" spans="11:35" x14ac:dyDescent="0.25">
      <c r="K300" t="s">
        <v>775</v>
      </c>
      <c r="M300" t="s">
        <v>453</v>
      </c>
      <c r="N300">
        <v>0</v>
      </c>
      <c r="O300">
        <v>0</v>
      </c>
      <c r="P300">
        <v>0</v>
      </c>
      <c r="R300">
        <v>0</v>
      </c>
      <c r="S300">
        <v>0</v>
      </c>
      <c r="T300">
        <v>0</v>
      </c>
      <c r="V300">
        <v>0</v>
      </c>
      <c r="W300">
        <v>0</v>
      </c>
      <c r="X300">
        <v>0</v>
      </c>
      <c r="Y300">
        <v>0</v>
      </c>
      <c r="AA300">
        <v>0</v>
      </c>
      <c r="AB300">
        <v>0</v>
      </c>
      <c r="AC300">
        <v>0</v>
      </c>
      <c r="AE300">
        <v>1</v>
      </c>
      <c r="AG300" s="3" t="str">
        <f t="shared" si="18"/>
        <v>Chiefs</v>
      </c>
      <c r="AH300" s="4">
        <f t="shared" si="19"/>
        <v>1</v>
      </c>
      <c r="AI300">
        <f t="shared" si="20"/>
        <v>1</v>
      </c>
    </row>
    <row r="301" spans="11:35" x14ac:dyDescent="0.25">
      <c r="K301" t="s">
        <v>776</v>
      </c>
      <c r="M301" t="s">
        <v>453</v>
      </c>
      <c r="N301">
        <v>0</v>
      </c>
      <c r="O301">
        <v>0</v>
      </c>
      <c r="P301">
        <v>0</v>
      </c>
      <c r="R301">
        <v>0</v>
      </c>
      <c r="S301">
        <v>0</v>
      </c>
      <c r="T301">
        <v>0</v>
      </c>
      <c r="V301">
        <v>0</v>
      </c>
      <c r="W301">
        <v>0</v>
      </c>
      <c r="X301">
        <v>0</v>
      </c>
      <c r="Y301">
        <v>0</v>
      </c>
      <c r="AA301">
        <v>0</v>
      </c>
      <c r="AB301">
        <v>0</v>
      </c>
      <c r="AC301">
        <v>0</v>
      </c>
      <c r="AE301">
        <v>1</v>
      </c>
      <c r="AG301" s="3" t="str">
        <f t="shared" si="18"/>
        <v>Buccaneers</v>
      </c>
      <c r="AH301" s="4">
        <f t="shared" si="19"/>
        <v>1</v>
      </c>
      <c r="AI301">
        <f t="shared" si="20"/>
        <v>1</v>
      </c>
    </row>
    <row r="302" spans="11:35" x14ac:dyDescent="0.25">
      <c r="K302" t="s">
        <v>777</v>
      </c>
      <c r="M302" t="s">
        <v>453</v>
      </c>
      <c r="N302">
        <v>0</v>
      </c>
      <c r="O302">
        <v>0</v>
      </c>
      <c r="P302">
        <v>0</v>
      </c>
      <c r="R302">
        <v>0</v>
      </c>
      <c r="S302">
        <v>0</v>
      </c>
      <c r="T302">
        <v>0</v>
      </c>
      <c r="V302">
        <v>0</v>
      </c>
      <c r="W302">
        <v>0</v>
      </c>
      <c r="X302">
        <v>0</v>
      </c>
      <c r="Y302">
        <v>0</v>
      </c>
      <c r="AA302">
        <v>0</v>
      </c>
      <c r="AB302">
        <v>0</v>
      </c>
      <c r="AC302">
        <v>0</v>
      </c>
      <c r="AE302">
        <v>1</v>
      </c>
      <c r="AG302" s="3" t="str">
        <f t="shared" si="18"/>
        <v>Ravens</v>
      </c>
      <c r="AH302" s="4">
        <f t="shared" si="19"/>
        <v>1</v>
      </c>
      <c r="AI302">
        <f t="shared" si="20"/>
        <v>1</v>
      </c>
    </row>
    <row r="303" spans="11:35" x14ac:dyDescent="0.25">
      <c r="K303" t="s">
        <v>778</v>
      </c>
      <c r="M303" t="s">
        <v>453</v>
      </c>
      <c r="N303">
        <v>0</v>
      </c>
      <c r="O303">
        <v>0</v>
      </c>
      <c r="P303">
        <v>0</v>
      </c>
      <c r="R303">
        <v>0</v>
      </c>
      <c r="S303">
        <v>0</v>
      </c>
      <c r="T303">
        <v>0</v>
      </c>
      <c r="V303">
        <v>0</v>
      </c>
      <c r="W303">
        <v>0</v>
      </c>
      <c r="X303">
        <v>0</v>
      </c>
      <c r="Y303">
        <v>0</v>
      </c>
      <c r="AA303">
        <v>0</v>
      </c>
      <c r="AB303">
        <v>0</v>
      </c>
      <c r="AC303">
        <v>0</v>
      </c>
      <c r="AE303">
        <v>0</v>
      </c>
      <c r="AG303" s="3" t="str">
        <f t="shared" si="18"/>
        <v>Tony Gonzalez</v>
      </c>
      <c r="AH303" s="4">
        <f t="shared" si="19"/>
        <v>0</v>
      </c>
      <c r="AI303">
        <f t="shared" si="20"/>
        <v>0</v>
      </c>
    </row>
    <row r="304" spans="11:35" x14ac:dyDescent="0.25">
      <c r="K304" t="s">
        <v>779</v>
      </c>
      <c r="M304" t="s">
        <v>453</v>
      </c>
      <c r="N304">
        <v>0</v>
      </c>
      <c r="O304">
        <v>0</v>
      </c>
      <c r="P304">
        <v>0</v>
      </c>
      <c r="R304">
        <v>0</v>
      </c>
      <c r="S304">
        <v>0</v>
      </c>
      <c r="T304">
        <v>0</v>
      </c>
      <c r="V304">
        <v>0</v>
      </c>
      <c r="W304">
        <v>0</v>
      </c>
      <c r="X304">
        <v>0</v>
      </c>
      <c r="Y304">
        <v>0</v>
      </c>
      <c r="AA304">
        <v>0</v>
      </c>
      <c r="AB304">
        <v>0</v>
      </c>
      <c r="AC304">
        <v>0</v>
      </c>
      <c r="AE304">
        <v>0</v>
      </c>
      <c r="AG304" s="3" t="str">
        <f t="shared" si="18"/>
        <v>Jon Kitna</v>
      </c>
      <c r="AH304" s="4">
        <f t="shared" si="19"/>
        <v>0</v>
      </c>
      <c r="AI304">
        <f t="shared" si="20"/>
        <v>0</v>
      </c>
    </row>
  </sheetData>
  <autoFilter ref="A4:I202">
    <filterColumn colId="4">
      <filters>
        <filter val="WR"/>
      </filters>
    </filterColumn>
    <sortState ref="A5:I202">
      <sortCondition ref="E4:E202"/>
    </sortState>
  </autoFilter>
  <hyperlinks>
    <hyperlink ref="L2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Ranks</vt:lpstr>
      <vt:lpstr>Ranked by position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Chuang, Steven</dc:creator>
  <cp:lastModifiedBy>schua_000</cp:lastModifiedBy>
  <dcterms:created xsi:type="dcterms:W3CDTF">2014-09-09T19:17:11Z</dcterms:created>
  <dcterms:modified xsi:type="dcterms:W3CDTF">2014-09-10T05:06:16Z</dcterms:modified>
</cp:coreProperties>
</file>