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chua_000\Documents\Steve Documents\"/>
    </mc:Choice>
  </mc:AlternateContent>
  <bookViews>
    <workbookView xWindow="0" yWindow="0" windowWidth="18105" windowHeight="12390"/>
  </bookViews>
  <sheets>
    <sheet name="Sheet1" sheetId="1" r:id="rId1"/>
  </sheets>
  <definedNames>
    <definedName name="solver_adj" localSheetId="0" hidden="1">Sheet1!$L$8:$L$12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Sheet1!$D$35</definedName>
    <definedName name="solver_pre" localSheetId="0" hidden="1">0.000001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0</definedName>
    <definedName name="solver_ver" localSheetId="0" hidden="1">3</definedName>
  </definedName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1" l="1"/>
  <c r="M11" i="1"/>
  <c r="M10" i="1"/>
  <c r="M9" i="1"/>
  <c r="M8" i="1"/>
  <c r="M7" i="1"/>
  <c r="I33" i="1" l="1"/>
  <c r="H32" i="1"/>
  <c r="G31" i="1"/>
  <c r="F30" i="1"/>
  <c r="E29" i="1"/>
  <c r="D28" i="1"/>
  <c r="H23" i="1"/>
  <c r="H33" i="1" s="1"/>
  <c r="G23" i="1"/>
  <c r="G33" i="1" s="1"/>
  <c r="F23" i="1"/>
  <c r="F33" i="1" s="1"/>
  <c r="E23" i="1"/>
  <c r="E33" i="1" s="1"/>
  <c r="D23" i="1"/>
  <c r="D33" i="1" s="1"/>
  <c r="I22" i="1"/>
  <c r="I32" i="1" s="1"/>
  <c r="G22" i="1"/>
  <c r="G32" i="1" s="1"/>
  <c r="F22" i="1"/>
  <c r="F32" i="1" s="1"/>
  <c r="E22" i="1"/>
  <c r="E32" i="1" s="1"/>
  <c r="D22" i="1"/>
  <c r="D32" i="1" s="1"/>
  <c r="I21" i="1"/>
  <c r="I31" i="1" s="1"/>
  <c r="H21" i="1"/>
  <c r="H31" i="1" s="1"/>
  <c r="F21" i="1"/>
  <c r="F31" i="1" s="1"/>
  <c r="E21" i="1"/>
  <c r="E31" i="1" s="1"/>
  <c r="D21" i="1"/>
  <c r="D31" i="1" s="1"/>
  <c r="I20" i="1"/>
  <c r="I30" i="1" s="1"/>
  <c r="H20" i="1"/>
  <c r="H30" i="1" s="1"/>
  <c r="G20" i="1"/>
  <c r="G30" i="1" s="1"/>
  <c r="E20" i="1"/>
  <c r="E30" i="1" s="1"/>
  <c r="D20" i="1"/>
  <c r="D30" i="1" s="1"/>
  <c r="I19" i="1"/>
  <c r="I29" i="1" s="1"/>
  <c r="H19" i="1"/>
  <c r="H29" i="1" s="1"/>
  <c r="G19" i="1"/>
  <c r="G29" i="1" s="1"/>
  <c r="F19" i="1"/>
  <c r="F29" i="1" s="1"/>
  <c r="I18" i="1"/>
  <c r="I28" i="1" s="1"/>
  <c r="H18" i="1"/>
  <c r="H28" i="1" s="1"/>
  <c r="G18" i="1"/>
  <c r="G28" i="1" s="1"/>
  <c r="F18" i="1"/>
  <c r="F28" i="1" s="1"/>
  <c r="E18" i="1"/>
  <c r="E28" i="1" s="1"/>
  <c r="D19" i="1"/>
  <c r="D29" i="1" s="1"/>
  <c r="D35" i="1" l="1"/>
</calcChain>
</file>

<file path=xl/sharedStrings.xml><?xml version="1.0" encoding="utf-8"?>
<sst xmlns="http://schemas.openxmlformats.org/spreadsheetml/2006/main" count="56" uniqueCount="16">
  <si>
    <t>Actual Results Table</t>
  </si>
  <si>
    <t>Winner</t>
  </si>
  <si>
    <t>Alvin</t>
  </si>
  <si>
    <t>Ben</t>
  </si>
  <si>
    <t>Christian</t>
  </si>
  <si>
    <t>David</t>
  </si>
  <si>
    <t>Ethan</t>
  </si>
  <si>
    <t>Frank</t>
  </si>
  <si>
    <t>Loser</t>
  </si>
  <si>
    <t>Power Rating</t>
  </si>
  <si>
    <t>Predicted Results from Power Ratings</t>
  </si>
  <si>
    <t>Name</t>
  </si>
  <si>
    <t>Power Ratings</t>
  </si>
  <si>
    <t>Squared error terms table</t>
  </si>
  <si>
    <t>Sum</t>
  </si>
  <si>
    <t>Rank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</si>
</sst>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2" fontId="0" fillId="0" borderId="0" xfId="0" applyNumberFormat="1"/>
    <xf numFmtId="0" fontId="0" fillId="0" borderId="0" xfId="0" applyBorder="1"/>
    <xf numFmtId="0" fontId="0" fillId="0" borderId="0" xfId="0" applyNumberFormat="1"/>
    <xf numFmtId="164" fontId="0" fillId="0" borderId="0" xfId="0" applyNumberFormat="1"/>
    <xf numFmtId="2" fontId="0" fillId="0" borderId="1" xfId="0" applyNumberFormat="1" applyBorder="1"/>
    <xf numFmtId="2" fontId="0" fillId="0" borderId="0" xfId="0" applyNumberFormat="1" applyBorder="1"/>
    <xf numFmtId="2" fontId="0" fillId="0" borderId="1" xfId="0" quotePrefix="1" applyNumberFormat="1" applyBorder="1"/>
    <xf numFmtId="2" fontId="0" fillId="0" borderId="3" xfId="0" applyNumberFormat="1" applyBorder="1"/>
    <xf numFmtId="2" fontId="0" fillId="0" borderId="2" xfId="0" applyNumberFormat="1" applyBorder="1"/>
    <xf numFmtId="2" fontId="0" fillId="0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35"/>
  <sheetViews>
    <sheetView tabSelected="1" workbookViewId="0">
      <selection activeCell="E4" sqref="E4"/>
    </sheetView>
  </sheetViews>
  <sheetFormatPr defaultRowHeight="15" x14ac:dyDescent="0.25"/>
  <cols>
    <col min="12" max="12" width="12.85546875" customWidth="1"/>
  </cols>
  <sheetData>
    <row r="3" spans="1:13" x14ac:dyDescent="0.25">
      <c r="A3" s="1" t="s">
        <v>0</v>
      </c>
    </row>
    <row r="5" spans="1:13" x14ac:dyDescent="0.25">
      <c r="D5" s="2" t="s">
        <v>8</v>
      </c>
      <c r="K5" s="7" t="s">
        <v>12</v>
      </c>
    </row>
    <row r="6" spans="1:13" s="3" customFormat="1" x14ac:dyDescent="0.25">
      <c r="D6" s="4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K6" s="3" t="s">
        <v>11</v>
      </c>
      <c r="L6" s="3" t="s">
        <v>9</v>
      </c>
      <c r="M6" s="3" t="s">
        <v>15</v>
      </c>
    </row>
    <row r="7" spans="1:13" x14ac:dyDescent="0.25">
      <c r="A7" s="6"/>
      <c r="B7" t="s">
        <v>1</v>
      </c>
      <c r="C7" t="s">
        <v>2</v>
      </c>
      <c r="D7" s="5"/>
      <c r="E7">
        <v>8</v>
      </c>
      <c r="F7">
        <v>5</v>
      </c>
      <c r="G7">
        <v>7</v>
      </c>
      <c r="H7">
        <v>5</v>
      </c>
      <c r="I7">
        <v>9</v>
      </c>
      <c r="K7" t="s">
        <v>2</v>
      </c>
      <c r="L7" s="9">
        <v>1</v>
      </c>
      <c r="M7" s="8">
        <f>RANK(L7,$L$7:$L$12)</f>
        <v>1</v>
      </c>
    </row>
    <row r="8" spans="1:13" x14ac:dyDescent="0.25">
      <c r="A8" s="6"/>
      <c r="C8" t="s">
        <v>3</v>
      </c>
      <c r="D8" s="2">
        <v>2</v>
      </c>
      <c r="F8">
        <v>1</v>
      </c>
      <c r="G8">
        <v>5</v>
      </c>
      <c r="H8">
        <v>1</v>
      </c>
      <c r="I8">
        <v>2</v>
      </c>
      <c r="K8" t="s">
        <v>3</v>
      </c>
      <c r="L8" s="9">
        <v>0.26382230851266025</v>
      </c>
      <c r="M8" s="8">
        <f t="shared" ref="M8:M12" si="0">RANK(L8,$L$7:$L$12)</f>
        <v>6</v>
      </c>
    </row>
    <row r="9" spans="1:13" x14ac:dyDescent="0.25">
      <c r="A9" s="6"/>
      <c r="C9" t="s">
        <v>4</v>
      </c>
      <c r="D9" s="2">
        <v>4</v>
      </c>
      <c r="E9">
        <v>10</v>
      </c>
      <c r="G9">
        <v>8</v>
      </c>
      <c r="H9">
        <v>10</v>
      </c>
      <c r="I9">
        <v>3</v>
      </c>
      <c r="K9" t="s">
        <v>4</v>
      </c>
      <c r="L9" s="9">
        <v>0.86877254134079474</v>
      </c>
      <c r="M9" s="8">
        <f t="shared" si="0"/>
        <v>3</v>
      </c>
    </row>
    <row r="10" spans="1:13" x14ac:dyDescent="0.25">
      <c r="A10" s="6"/>
      <c r="C10" t="s">
        <v>5</v>
      </c>
      <c r="D10" s="2">
        <v>7</v>
      </c>
      <c r="E10">
        <v>9</v>
      </c>
      <c r="F10">
        <v>8</v>
      </c>
      <c r="H10">
        <v>9</v>
      </c>
      <c r="I10">
        <v>4</v>
      </c>
      <c r="K10" t="s">
        <v>5</v>
      </c>
      <c r="L10" s="9">
        <v>0.76590311339508421</v>
      </c>
      <c r="M10" s="8">
        <f t="shared" si="0"/>
        <v>5</v>
      </c>
    </row>
    <row r="11" spans="1:13" x14ac:dyDescent="0.25">
      <c r="A11" s="6"/>
      <c r="C11" t="s">
        <v>6</v>
      </c>
      <c r="D11" s="2">
        <v>7</v>
      </c>
      <c r="E11">
        <v>6</v>
      </c>
      <c r="F11">
        <v>7</v>
      </c>
      <c r="G11">
        <v>9</v>
      </c>
      <c r="I11">
        <v>7</v>
      </c>
      <c r="K11" t="s">
        <v>6</v>
      </c>
      <c r="L11" s="9">
        <v>0.77250489939455347</v>
      </c>
      <c r="M11" s="8">
        <f t="shared" si="0"/>
        <v>4</v>
      </c>
    </row>
    <row r="12" spans="1:13" x14ac:dyDescent="0.25">
      <c r="A12" s="6"/>
      <c r="C12" t="s">
        <v>7</v>
      </c>
      <c r="D12" s="2">
        <v>3</v>
      </c>
      <c r="E12">
        <v>5</v>
      </c>
      <c r="F12">
        <v>7</v>
      </c>
      <c r="G12">
        <v>6</v>
      </c>
      <c r="H12">
        <v>9</v>
      </c>
      <c r="K12" t="s">
        <v>7</v>
      </c>
      <c r="L12" s="9">
        <v>0.88353849002990958</v>
      </c>
      <c r="M12" s="8">
        <f t="shared" si="0"/>
        <v>2</v>
      </c>
    </row>
    <row r="13" spans="1:13" x14ac:dyDescent="0.25">
      <c r="D13" s="2"/>
    </row>
    <row r="14" spans="1:13" x14ac:dyDescent="0.25">
      <c r="D14" s="2"/>
    </row>
    <row r="15" spans="1:13" x14ac:dyDescent="0.25">
      <c r="A15" s="1" t="s">
        <v>10</v>
      </c>
      <c r="D15" s="2"/>
    </row>
    <row r="16" spans="1:13" x14ac:dyDescent="0.25">
      <c r="D16" s="2" t="s">
        <v>8</v>
      </c>
    </row>
    <row r="17" spans="1:9" s="3" customFormat="1" x14ac:dyDescent="0.25">
      <c r="D17" s="4" t="s">
        <v>2</v>
      </c>
      <c r="E17" s="3" t="s">
        <v>3</v>
      </c>
      <c r="F17" s="3" t="s">
        <v>4</v>
      </c>
      <c r="G17" s="3" t="s">
        <v>5</v>
      </c>
      <c r="H17" s="3" t="s">
        <v>6</v>
      </c>
      <c r="I17" s="3" t="s">
        <v>7</v>
      </c>
    </row>
    <row r="18" spans="1:9" x14ac:dyDescent="0.25">
      <c r="B18" t="s">
        <v>1</v>
      </c>
      <c r="C18" t="s">
        <v>2</v>
      </c>
      <c r="D18" s="10"/>
      <c r="E18" s="6">
        <f t="shared" ref="E18:I18" si="1">(VLOOKUP($C18,$K$7:$L$12,2,0)/(VLOOKUP($C18,$K$7:$L$12,2,0)+VLOOKUP(E$17,$K$7:$L$12,2,0)))*(E7+HLOOKUP($C18,$D$6:$I$12,MATCH(E$17,$C$18:$C$23,0)+1,0))</f>
        <v>7.9125047347586239</v>
      </c>
      <c r="F18" s="6">
        <f t="shared" si="1"/>
        <v>4.8159954199363062</v>
      </c>
      <c r="G18" s="6">
        <f t="shared" si="1"/>
        <v>7.927954763658537</v>
      </c>
      <c r="H18" s="6">
        <f t="shared" si="1"/>
        <v>6.7700800173240259</v>
      </c>
      <c r="I18" s="6">
        <f t="shared" si="1"/>
        <v>6.3709874066918832</v>
      </c>
    </row>
    <row r="19" spans="1:9" x14ac:dyDescent="0.25">
      <c r="C19" t="s">
        <v>3</v>
      </c>
      <c r="D19" s="10">
        <f>(VLOOKUP($C19,$K$7:$L$12,2,0)/(VLOOKUP($C19,$K$7:$L$12,2,0)+VLOOKUP(D$17,$K$7:$L$12,2,0)))*(D8+HLOOKUP($C19,$D$6:$I$12,MATCH(D$17,$C$18:$C$23,0)+1,0))</f>
        <v>2.0874952652413747</v>
      </c>
      <c r="E19" s="6"/>
      <c r="F19" s="6">
        <f t="shared" ref="F19:I19" si="2">(VLOOKUP($C19,$K$7:$L$12,2,0)/(VLOOKUP($C19,$K$7:$L$12,2,0)+VLOOKUP(F$17,$K$7:$L$12,2,0)))*(F8+HLOOKUP($C19,$D$6:$I$12,MATCH(F$17,$C$18:$C$23,0)+1,0))</f>
        <v>2.5622978896776325</v>
      </c>
      <c r="G19" s="6">
        <f t="shared" si="2"/>
        <v>3.5868904861398616</v>
      </c>
      <c r="H19" s="6">
        <f t="shared" si="2"/>
        <v>1.7820203363356728</v>
      </c>
      <c r="I19" s="6">
        <f t="shared" si="2"/>
        <v>1.6095688138678401</v>
      </c>
    </row>
    <row r="20" spans="1:9" x14ac:dyDescent="0.25">
      <c r="C20" t="s">
        <v>4</v>
      </c>
      <c r="D20" s="10">
        <f t="shared" ref="D20:I20" si="3">(VLOOKUP($C20,$K$7:$L$12,2,0)/(VLOOKUP($C20,$K$7:$L$12,2,0)+VLOOKUP(D$17,$K$7:$L$12,2,0)))*(D9+HLOOKUP($C20,$D$6:$I$12,MATCH(D$17,$C$18:$C$23,0)+1,0))</f>
        <v>4.1840045800636929</v>
      </c>
      <c r="E20" s="6">
        <f t="shared" si="3"/>
        <v>8.4377021103223679</v>
      </c>
      <c r="F20" s="6"/>
      <c r="G20" s="6">
        <f t="shared" si="3"/>
        <v>8.5034365203772815</v>
      </c>
      <c r="H20" s="6">
        <f t="shared" si="3"/>
        <v>8.9985598024039337</v>
      </c>
      <c r="I20" s="6">
        <f t="shared" si="3"/>
        <v>4.9578672152809409</v>
      </c>
    </row>
    <row r="21" spans="1:9" x14ac:dyDescent="0.25">
      <c r="C21" t="s">
        <v>5</v>
      </c>
      <c r="D21" s="10">
        <f t="shared" ref="D21:I21" si="4">(VLOOKUP($C21,$K$7:$L$12,2,0)/(VLOOKUP($C21,$K$7:$L$12,2,0)+VLOOKUP(D$17,$K$7:$L$12,2,0)))*(D10+HLOOKUP($C21,$D$6:$I$12,MATCH(D$17,$C$18:$C$23,0)+1,0))</f>
        <v>6.072045236341463</v>
      </c>
      <c r="E21" s="6">
        <f t="shared" si="4"/>
        <v>10.413109513860139</v>
      </c>
      <c r="F21" s="6">
        <f t="shared" si="4"/>
        <v>7.4965634796227194</v>
      </c>
      <c r="G21" s="6"/>
      <c r="H21" s="6">
        <f t="shared" si="4"/>
        <v>8.9613782081858222</v>
      </c>
      <c r="I21" s="6">
        <f t="shared" si="4"/>
        <v>4.6434084832389315</v>
      </c>
    </row>
    <row r="22" spans="1:9" x14ac:dyDescent="0.25">
      <c r="C22" t="s">
        <v>6</v>
      </c>
      <c r="D22" s="10">
        <f t="shared" ref="D22:I22" si="5">(VLOOKUP($C22,$K$7:$L$12,2,0)/(VLOOKUP($C22,$K$7:$L$12,2,0)+VLOOKUP(D$17,$K$7:$L$12,2,0)))*(D11+HLOOKUP($C22,$D$6:$I$12,MATCH(D$17,$C$18:$C$23,0)+1,0))</f>
        <v>5.2299199826759732</v>
      </c>
      <c r="E22" s="11">
        <f t="shared" si="5"/>
        <v>5.2179796636643276</v>
      </c>
      <c r="F22" s="6">
        <f t="shared" si="5"/>
        <v>8.0014401975960645</v>
      </c>
      <c r="G22" s="6">
        <f t="shared" si="5"/>
        <v>9.038621791814176</v>
      </c>
      <c r="H22" s="6"/>
      <c r="I22" s="6">
        <f t="shared" si="5"/>
        <v>7.4636198962205</v>
      </c>
    </row>
    <row r="23" spans="1:9" x14ac:dyDescent="0.25">
      <c r="C23" t="s">
        <v>7</v>
      </c>
      <c r="D23" s="10">
        <f t="shared" ref="D23:H23" si="6">(VLOOKUP($C23,$K$7:$L$12,2,0)/(VLOOKUP($C23,$K$7:$L$12,2,0)+VLOOKUP(D$17,$K$7:$L$12,2,0)))*(D12+HLOOKUP($C23,$D$6:$I$12,MATCH(D$17,$C$18:$C$23,0)+1,0))</f>
        <v>5.6290125933081159</v>
      </c>
      <c r="E23" s="6">
        <f t="shared" si="6"/>
        <v>5.3904311861321608</v>
      </c>
      <c r="F23" s="6">
        <f t="shared" si="6"/>
        <v>5.0421327847190591</v>
      </c>
      <c r="G23" s="6">
        <f t="shared" si="6"/>
        <v>5.3565915167610676</v>
      </c>
      <c r="H23" s="6">
        <f t="shared" si="6"/>
        <v>8.5363801037795</v>
      </c>
      <c r="I23" s="6"/>
    </row>
    <row r="24" spans="1:9" x14ac:dyDescent="0.25">
      <c r="D24" s="10"/>
      <c r="E24" s="6"/>
      <c r="F24" s="6"/>
      <c r="G24" s="6"/>
      <c r="H24" s="6"/>
      <c r="I24" s="6"/>
    </row>
    <row r="25" spans="1:9" x14ac:dyDescent="0.25">
      <c r="A25" s="1" t="s">
        <v>13</v>
      </c>
      <c r="D25" s="12"/>
      <c r="E25" s="11"/>
      <c r="F25" s="11"/>
      <c r="G25" s="11"/>
      <c r="H25" s="11"/>
      <c r="I25" s="6"/>
    </row>
    <row r="26" spans="1:9" x14ac:dyDescent="0.25">
      <c r="D26" s="10" t="s">
        <v>8</v>
      </c>
      <c r="E26" s="6"/>
      <c r="F26" s="6"/>
      <c r="G26" s="6"/>
      <c r="H26" s="6"/>
      <c r="I26" s="6"/>
    </row>
    <row r="27" spans="1:9" x14ac:dyDescent="0.25">
      <c r="A27" s="3"/>
      <c r="B27" s="3"/>
      <c r="C27" s="3"/>
      <c r="D27" s="13" t="s">
        <v>2</v>
      </c>
      <c r="E27" s="14" t="s">
        <v>3</v>
      </c>
      <c r="F27" s="14" t="s">
        <v>4</v>
      </c>
      <c r="G27" s="14" t="s">
        <v>5</v>
      </c>
      <c r="H27" s="14" t="s">
        <v>6</v>
      </c>
      <c r="I27" s="14" t="s">
        <v>7</v>
      </c>
    </row>
    <row r="28" spans="1:9" x14ac:dyDescent="0.25">
      <c r="B28" t="s">
        <v>1</v>
      </c>
      <c r="C28" t="s">
        <v>2</v>
      </c>
      <c r="D28" s="10">
        <f>(D7-D18)^2</f>
        <v>0</v>
      </c>
      <c r="E28" s="6">
        <f t="shared" ref="E28:I28" si="7">(E7-E18)^2</f>
        <v>7.655421439658752E-3</v>
      </c>
      <c r="F28" s="6">
        <f t="shared" si="7"/>
        <v>3.3857685484416304E-2</v>
      </c>
      <c r="G28" s="6">
        <f t="shared" si="7"/>
        <v>0.86110004339657131</v>
      </c>
      <c r="H28" s="6">
        <f t="shared" si="7"/>
        <v>3.1331832677298239</v>
      </c>
      <c r="I28" s="6">
        <f t="shared" si="7"/>
        <v>6.9117072157726698</v>
      </c>
    </row>
    <row r="29" spans="1:9" x14ac:dyDescent="0.25">
      <c r="C29" t="s">
        <v>3</v>
      </c>
      <c r="D29" s="10">
        <f t="shared" ref="D29:I29" si="8">(D8-D19)^2</f>
        <v>7.6554214396585187E-3</v>
      </c>
      <c r="E29" s="6">
        <f t="shared" si="8"/>
        <v>0</v>
      </c>
      <c r="F29" s="6">
        <f t="shared" si="8"/>
        <v>2.440774696091184</v>
      </c>
      <c r="G29" s="6">
        <f t="shared" si="8"/>
        <v>1.9968784981620367</v>
      </c>
      <c r="H29" s="6">
        <f t="shared" si="8"/>
        <v>0.6115558064425588</v>
      </c>
      <c r="I29" s="6">
        <f t="shared" si="8"/>
        <v>0.15243651110456527</v>
      </c>
    </row>
    <row r="30" spans="1:9" x14ac:dyDescent="0.25">
      <c r="C30" t="s">
        <v>4</v>
      </c>
      <c r="D30" s="10">
        <f t="shared" ref="D30:I30" si="9">(D9-D20)^2</f>
        <v>3.3857685484415978E-2</v>
      </c>
      <c r="E30" s="6">
        <f t="shared" si="9"/>
        <v>2.4407746960911827</v>
      </c>
      <c r="F30" s="6">
        <f t="shared" si="9"/>
        <v>0</v>
      </c>
      <c r="G30" s="6">
        <f t="shared" si="9"/>
        <v>0.25344833004958495</v>
      </c>
      <c r="H30" s="6">
        <f t="shared" si="9"/>
        <v>1.0028824693612484</v>
      </c>
      <c r="I30" s="6">
        <f t="shared" si="9"/>
        <v>3.8332440326719461</v>
      </c>
    </row>
    <row r="31" spans="1:9" x14ac:dyDescent="0.25">
      <c r="C31" t="s">
        <v>5</v>
      </c>
      <c r="D31" s="10">
        <f t="shared" ref="D31:I31" si="10">(D10-D21)^2</f>
        <v>0.86110004339657131</v>
      </c>
      <c r="E31" s="6">
        <f t="shared" si="10"/>
        <v>1.996878498162038</v>
      </c>
      <c r="F31" s="6">
        <f t="shared" si="10"/>
        <v>0.25344833004958406</v>
      </c>
      <c r="G31" s="6">
        <f t="shared" si="10"/>
        <v>0</v>
      </c>
      <c r="H31" s="6">
        <f t="shared" si="10"/>
        <v>1.491642802937691E-3</v>
      </c>
      <c r="I31" s="6">
        <f t="shared" si="10"/>
        <v>0.41397447630382239</v>
      </c>
    </row>
    <row r="32" spans="1:9" x14ac:dyDescent="0.25">
      <c r="C32" t="s">
        <v>6</v>
      </c>
      <c r="D32" s="10">
        <f t="shared" ref="D32:I32" si="11">(D11-D22)^2</f>
        <v>3.133183267729827</v>
      </c>
      <c r="E32" s="11">
        <f t="shared" si="11"/>
        <v>0.61155580644255814</v>
      </c>
      <c r="F32" s="6">
        <f t="shared" si="11"/>
        <v>1.0028824693612448</v>
      </c>
      <c r="G32" s="6">
        <f t="shared" si="11"/>
        <v>1.491642802937554E-3</v>
      </c>
      <c r="H32" s="6">
        <f t="shared" si="11"/>
        <v>0</v>
      </c>
      <c r="I32" s="6">
        <f t="shared" si="11"/>
        <v>0.21494340817150723</v>
      </c>
    </row>
    <row r="33" spans="3:9" x14ac:dyDescent="0.25">
      <c r="C33" t="s">
        <v>7</v>
      </c>
      <c r="D33" s="10">
        <f t="shared" ref="D33:I33" si="12">(D12-D23)^2</f>
        <v>6.9117072157726644</v>
      </c>
      <c r="E33" s="6">
        <f t="shared" si="12"/>
        <v>0.15243651110456596</v>
      </c>
      <c r="F33" s="6">
        <f t="shared" si="12"/>
        <v>3.8332440326719461</v>
      </c>
      <c r="G33" s="6">
        <f t="shared" si="12"/>
        <v>0.41397447630382356</v>
      </c>
      <c r="H33" s="6">
        <f t="shared" si="12"/>
        <v>0.21494340817150723</v>
      </c>
      <c r="I33" s="6">
        <f t="shared" si="12"/>
        <v>0</v>
      </c>
    </row>
    <row r="34" spans="3:9" x14ac:dyDescent="0.25">
      <c r="D34" s="10"/>
      <c r="E34" s="6"/>
      <c r="F34" s="6"/>
      <c r="G34" s="6"/>
      <c r="H34" s="6"/>
      <c r="I34" s="6"/>
    </row>
    <row r="35" spans="3:9" x14ac:dyDescent="0.25">
      <c r="C35" s="1" t="s">
        <v>14</v>
      </c>
      <c r="D35" s="15">
        <f>SUM(D28:I33)</f>
        <v>43.738267009969064</v>
      </c>
      <c r="E35" s="6"/>
      <c r="F35" s="6"/>
      <c r="G35" s="6"/>
      <c r="H35" s="6"/>
      <c r="I35" s="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schua_000</dc:creator>
  <cp:lastModifiedBy>schua_000</cp:lastModifiedBy>
  <dcterms:created xsi:type="dcterms:W3CDTF">2016-11-04T20:35:32Z</dcterms:created>
  <dcterms:modified xsi:type="dcterms:W3CDTF">2016-11-06T03:35:28Z</dcterms:modified>
</cp:coreProperties>
</file>